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5 교육통계서비스\11 홈페이지_교육통계\테마통계_시계열통계\05 시계열 전문대학(1979-2024)_250219\"/>
    </mc:Choice>
  </mc:AlternateContent>
  <bookViews>
    <workbookView xWindow="0" yWindow="30" windowWidth="23130" windowHeight="12780" tabRatio="828"/>
  </bookViews>
  <sheets>
    <sheet name="학생수_설립별(1979-2025)" sheetId="1" r:id="rId1"/>
    <sheet name="단순합계비교시트" sheetId="8" state="hidden" r:id="rId2"/>
    <sheet name="교육통계2017_설립별 재적학생수" sheetId="10" state="hidden" r:id="rId3"/>
    <sheet name="학생수_시도별(1979-2025)" sheetId="2" r:id="rId4"/>
    <sheet name="교육통계2017_행정구역별 재적학생수" sheetId="9" state="hidden" r:id="rId5"/>
    <sheet name="계열별 정원 입학 재적학생 졸업자(1979-2025)" sheetId="3" r:id="rId6"/>
    <sheet name="취업통계_졸업상황(1981-)" sheetId="11" r:id="rId7"/>
    <sheet name="취업통계_계열별 취업률(1981-2023)" sheetId="12" r:id="rId8"/>
  </sheets>
  <externalReferences>
    <externalReference r:id="rId9"/>
  </externalReferences>
  <definedNames>
    <definedName name="_xlnm._FilterDatabase" localSheetId="2" hidden="1">'교육통계2017_설립별 재적학생수'!$A$3:$AF$64</definedName>
    <definedName name="_xlnm._FilterDatabase" localSheetId="4" hidden="1">'교육통계2017_행정구역별 재적학생수'!$A$3:$AF$182</definedName>
  </definedNames>
  <calcPr calcId="162913"/>
</workbook>
</file>

<file path=xl/calcChain.xml><?xml version="1.0" encoding="utf-8"?>
<calcChain xmlns="http://schemas.openxmlformats.org/spreadsheetml/2006/main">
  <c r="K51" i="1" l="1"/>
  <c r="L51" i="1"/>
  <c r="M51" i="1"/>
  <c r="BY49" i="12" l="1"/>
  <c r="AC49" i="12"/>
  <c r="E49" i="12"/>
  <c r="ES50" i="12"/>
  <c r="ER50" i="12"/>
  <c r="EQ50" i="12"/>
  <c r="EP50" i="12"/>
  <c r="DU50" i="12"/>
  <c r="DT50" i="12"/>
  <c r="DS50" i="12"/>
  <c r="DR50" i="12"/>
  <c r="CW50" i="12"/>
  <c r="CV50" i="12"/>
  <c r="CU50" i="12"/>
  <c r="CT50" i="12"/>
  <c r="BY50" i="12"/>
  <c r="BX50" i="12"/>
  <c r="BW50" i="12"/>
  <c r="BV50" i="12"/>
  <c r="BA50" i="12"/>
  <c r="AZ50" i="12"/>
  <c r="AY50" i="12"/>
  <c r="AX50" i="12"/>
  <c r="AC50" i="12"/>
  <c r="AB50" i="12"/>
  <c r="AA50" i="12"/>
  <c r="Z50" i="12"/>
  <c r="E50" i="12"/>
  <c r="D50" i="12"/>
  <c r="C50" i="12"/>
  <c r="B50" i="12"/>
  <c r="ES49" i="12"/>
  <c r="ER49" i="12"/>
  <c r="EQ49" i="12"/>
  <c r="EP49" i="12"/>
  <c r="DU49" i="12"/>
  <c r="DT49" i="12"/>
  <c r="DS49" i="12"/>
  <c r="DR49" i="12"/>
  <c r="CW49" i="12"/>
  <c r="CV49" i="12"/>
  <c r="CU49" i="12"/>
  <c r="CT49" i="12"/>
  <c r="BX49" i="12"/>
  <c r="BW49" i="12"/>
  <c r="BV49" i="12"/>
  <c r="BA49" i="12"/>
  <c r="AZ49" i="12"/>
  <c r="AY49" i="12"/>
  <c r="AX49" i="12"/>
  <c r="AB49" i="12"/>
  <c r="AA49" i="12"/>
  <c r="Z49" i="12"/>
  <c r="D49" i="12"/>
  <c r="C49" i="12"/>
  <c r="B49" i="12"/>
  <c r="E48" i="11" l="1"/>
  <c r="D48" i="11"/>
  <c r="C48" i="11"/>
  <c r="B48" i="11"/>
  <c r="B48" i="12" l="1"/>
  <c r="C48" i="12"/>
  <c r="D48" i="12"/>
  <c r="E48" i="12"/>
  <c r="Z48" i="12"/>
  <c r="AA48" i="12"/>
  <c r="AB48" i="12"/>
  <c r="AC48" i="12"/>
  <c r="AX48" i="12"/>
  <c r="AY48" i="12"/>
  <c r="AZ48" i="12"/>
  <c r="BA48" i="12"/>
  <c r="BV48" i="12"/>
  <c r="BW48" i="12"/>
  <c r="BX48" i="12"/>
  <c r="BY48" i="12"/>
  <c r="CT48" i="12"/>
  <c r="CU48" i="12"/>
  <c r="CV48" i="12"/>
  <c r="CW48" i="12"/>
  <c r="DR48" i="12"/>
  <c r="DS48" i="12"/>
  <c r="DT48" i="12"/>
  <c r="DU48" i="12"/>
  <c r="EP48" i="12"/>
  <c r="EQ48" i="12"/>
  <c r="ER48" i="12"/>
  <c r="ES48" i="12"/>
  <c r="B47" i="11"/>
  <c r="C47" i="11"/>
  <c r="D47" i="11"/>
  <c r="E47" i="11"/>
  <c r="B48" i="2"/>
  <c r="K49" i="1"/>
  <c r="L49" i="1"/>
  <c r="M49" i="1"/>
  <c r="B49" i="1"/>
  <c r="C49" i="1"/>
  <c r="BY47" i="12" l="1"/>
  <c r="BX47" i="12"/>
  <c r="BW47" i="12"/>
  <c r="BV47" i="12"/>
  <c r="BY46" i="12"/>
  <c r="BX46" i="12"/>
  <c r="BW46" i="12"/>
  <c r="BV46" i="12"/>
  <c r="BY45" i="12"/>
  <c r="BX45" i="12"/>
  <c r="BW45" i="12"/>
  <c r="BV45" i="12"/>
  <c r="BY41" i="12"/>
  <c r="BX41" i="12"/>
  <c r="BW41" i="12"/>
  <c r="BV41" i="12"/>
  <c r="BY40" i="12"/>
  <c r="BX40" i="12"/>
  <c r="BW40" i="12"/>
  <c r="BV40" i="12"/>
  <c r="BY39" i="12"/>
  <c r="BX39" i="12"/>
  <c r="BW39" i="12"/>
  <c r="BV39" i="12"/>
  <c r="BY38" i="12"/>
  <c r="BX38" i="12"/>
  <c r="BW38" i="12"/>
  <c r="BV38" i="12"/>
  <c r="BY37" i="12"/>
  <c r="BX37" i="12"/>
  <c r="BW37" i="12"/>
  <c r="BV37" i="12"/>
  <c r="BY36" i="12"/>
  <c r="BX36" i="12"/>
  <c r="BW36" i="12"/>
  <c r="BV36" i="12"/>
  <c r="BY35" i="12"/>
  <c r="BX35" i="12"/>
  <c r="BW35" i="12"/>
  <c r="BV35" i="12"/>
  <c r="BY34" i="12"/>
  <c r="BX34" i="12"/>
  <c r="BW34" i="12"/>
  <c r="BV34" i="12"/>
  <c r="BY33" i="12"/>
  <c r="BX33" i="12"/>
  <c r="BW33" i="12"/>
  <c r="BV33" i="12"/>
  <c r="BY32" i="12"/>
  <c r="BX32" i="12"/>
  <c r="BW32" i="12"/>
  <c r="BV32" i="12"/>
  <c r="BY31" i="12"/>
  <c r="BX31" i="12"/>
  <c r="BW31" i="12"/>
  <c r="BV31" i="12"/>
  <c r="BY30" i="12"/>
  <c r="BX30" i="12"/>
  <c r="BW30" i="12"/>
  <c r="BV30" i="12"/>
  <c r="BY29" i="12"/>
  <c r="BX29" i="12"/>
  <c r="BW29" i="12"/>
  <c r="BV29" i="12"/>
  <c r="BY28" i="12"/>
  <c r="BX28" i="12"/>
  <c r="BW28" i="12"/>
  <c r="BV28" i="12"/>
  <c r="BY27" i="12"/>
  <c r="BX27" i="12"/>
  <c r="BW27" i="12"/>
  <c r="BV27" i="12"/>
  <c r="BY26" i="12"/>
  <c r="BX26" i="12"/>
  <c r="BW26" i="12"/>
  <c r="BV26" i="12"/>
  <c r="BY25" i="12"/>
  <c r="BX25" i="12"/>
  <c r="BW25" i="12"/>
  <c r="BV25" i="12"/>
  <c r="ES47" i="12"/>
  <c r="ER47" i="12"/>
  <c r="EQ47" i="12"/>
  <c r="EP47" i="12"/>
  <c r="ES46" i="12"/>
  <c r="ER46" i="12"/>
  <c r="EQ46" i="12"/>
  <c r="EP46" i="12"/>
  <c r="ES45" i="12"/>
  <c r="ER45" i="12"/>
  <c r="EQ45" i="12"/>
  <c r="EP45" i="12"/>
  <c r="ES41" i="12"/>
  <c r="ER41" i="12"/>
  <c r="EQ41" i="12"/>
  <c r="EP41" i="12"/>
  <c r="ES40" i="12"/>
  <c r="ER40" i="12"/>
  <c r="EQ40" i="12"/>
  <c r="EP40" i="12"/>
  <c r="ES39" i="12"/>
  <c r="ER39" i="12"/>
  <c r="EQ39" i="12"/>
  <c r="EP39" i="12"/>
  <c r="ES38" i="12"/>
  <c r="ER38" i="12"/>
  <c r="EQ38" i="12"/>
  <c r="EP38" i="12"/>
  <c r="ES37" i="12"/>
  <c r="ER37" i="12"/>
  <c r="EQ37" i="12"/>
  <c r="EP37" i="12"/>
  <c r="ES36" i="12"/>
  <c r="ER36" i="12"/>
  <c r="EQ36" i="12"/>
  <c r="EP36" i="12"/>
  <c r="ES35" i="12"/>
  <c r="ER35" i="12"/>
  <c r="EQ35" i="12"/>
  <c r="EP35" i="12"/>
  <c r="ES34" i="12"/>
  <c r="ER34" i="12"/>
  <c r="EQ34" i="12"/>
  <c r="EP34" i="12"/>
  <c r="ES33" i="12"/>
  <c r="ER33" i="12"/>
  <c r="EQ33" i="12"/>
  <c r="EP33" i="12"/>
  <c r="ES32" i="12"/>
  <c r="ER32" i="12"/>
  <c r="EQ32" i="12"/>
  <c r="EP32" i="12"/>
  <c r="ES31" i="12"/>
  <c r="ER31" i="12"/>
  <c r="EQ31" i="12"/>
  <c r="EP31" i="12"/>
  <c r="ES30" i="12"/>
  <c r="ER30" i="12"/>
  <c r="EQ30" i="12"/>
  <c r="EP30" i="12"/>
  <c r="ES29" i="12"/>
  <c r="ER29" i="12"/>
  <c r="EQ29" i="12"/>
  <c r="EP29" i="12"/>
  <c r="ES28" i="12"/>
  <c r="ER28" i="12"/>
  <c r="EQ28" i="12"/>
  <c r="EP28" i="12"/>
  <c r="ES27" i="12"/>
  <c r="ER27" i="12"/>
  <c r="EQ27" i="12"/>
  <c r="EP27" i="12"/>
  <c r="ES26" i="12"/>
  <c r="ER26" i="12"/>
  <c r="EQ26" i="12"/>
  <c r="EP26" i="12"/>
  <c r="ES25" i="12"/>
  <c r="ER25" i="12"/>
  <c r="EQ25" i="12"/>
  <c r="EP25" i="12"/>
  <c r="ES24" i="12"/>
  <c r="ER24" i="12"/>
  <c r="EQ24" i="12"/>
  <c r="EP24" i="12"/>
  <c r="ES23" i="12"/>
  <c r="ER23" i="12"/>
  <c r="EQ23" i="12"/>
  <c r="EP23" i="12"/>
  <c r="ES22" i="12"/>
  <c r="ER22" i="12"/>
  <c r="EQ22" i="12"/>
  <c r="EP22" i="12"/>
  <c r="ES21" i="12"/>
  <c r="ER21" i="12"/>
  <c r="EQ21" i="12"/>
  <c r="EP21" i="12"/>
  <c r="ES20" i="12"/>
  <c r="ER20" i="12"/>
  <c r="EQ20" i="12"/>
  <c r="EP20" i="12"/>
  <c r="ES19" i="12"/>
  <c r="ER19" i="12"/>
  <c r="EQ19" i="12"/>
  <c r="EP19" i="12"/>
  <c r="ES18" i="12"/>
  <c r="ER18" i="12"/>
  <c r="EQ18" i="12"/>
  <c r="EP18" i="12"/>
  <c r="ES17" i="12"/>
  <c r="ER17" i="12"/>
  <c r="EQ17" i="12"/>
  <c r="EP17" i="12"/>
  <c r="ES16" i="12"/>
  <c r="ER16" i="12"/>
  <c r="EQ16" i="12"/>
  <c r="EP16" i="12"/>
  <c r="ES15" i="12"/>
  <c r="ER15" i="12"/>
  <c r="EQ15" i="12"/>
  <c r="EP15" i="12"/>
  <c r="ES14" i="12"/>
  <c r="ER14" i="12"/>
  <c r="EQ14" i="12"/>
  <c r="EP14" i="12"/>
  <c r="ES13" i="12"/>
  <c r="ER13" i="12"/>
  <c r="EQ13" i="12"/>
  <c r="EP13" i="12"/>
  <c r="ES12" i="12"/>
  <c r="ER12" i="12"/>
  <c r="EQ12" i="12"/>
  <c r="EP12" i="12"/>
  <c r="DU47" i="12"/>
  <c r="DT47" i="12"/>
  <c r="DS47" i="12"/>
  <c r="DR47" i="12"/>
  <c r="DU41" i="12"/>
  <c r="DT41" i="12"/>
  <c r="DS41" i="12"/>
  <c r="DR41" i="12"/>
  <c r="DU40" i="12"/>
  <c r="DT40" i="12"/>
  <c r="DS40" i="12"/>
  <c r="DR40" i="12"/>
  <c r="DU39" i="12"/>
  <c r="DT39" i="12"/>
  <c r="DS39" i="12"/>
  <c r="DR39" i="12"/>
  <c r="DU38" i="12"/>
  <c r="DT38" i="12"/>
  <c r="DS38" i="12"/>
  <c r="DR38" i="12"/>
  <c r="DU37" i="12"/>
  <c r="DT37" i="12"/>
  <c r="DS37" i="12"/>
  <c r="DR37" i="12"/>
  <c r="DU36" i="12"/>
  <c r="DT36" i="12"/>
  <c r="DS36" i="12"/>
  <c r="DR36" i="12"/>
  <c r="DU35" i="12"/>
  <c r="DT35" i="12"/>
  <c r="DS35" i="12"/>
  <c r="DR35" i="12"/>
  <c r="DU34" i="12"/>
  <c r="DT34" i="12"/>
  <c r="DS34" i="12"/>
  <c r="DR34" i="12"/>
  <c r="DU33" i="12"/>
  <c r="DT33" i="12"/>
  <c r="DS33" i="12"/>
  <c r="DR33" i="12"/>
  <c r="DU32" i="12"/>
  <c r="DT32" i="12"/>
  <c r="DS32" i="12"/>
  <c r="DR32" i="12"/>
  <c r="DU31" i="12"/>
  <c r="DT31" i="12"/>
  <c r="DS31" i="12"/>
  <c r="DR31" i="12"/>
  <c r="DU30" i="12"/>
  <c r="DT30" i="12"/>
  <c r="DS30" i="12"/>
  <c r="DR30" i="12"/>
  <c r="DU29" i="12"/>
  <c r="DT29" i="12"/>
  <c r="DS29" i="12"/>
  <c r="DR29" i="12"/>
  <c r="DU28" i="12"/>
  <c r="DT28" i="12"/>
  <c r="DS28" i="12"/>
  <c r="DR28" i="12"/>
  <c r="DU27" i="12"/>
  <c r="DT27" i="12"/>
  <c r="DS27" i="12"/>
  <c r="DR27" i="12"/>
  <c r="DU26" i="12"/>
  <c r="DT26" i="12"/>
  <c r="DS26" i="12"/>
  <c r="DR26" i="12"/>
  <c r="DU25" i="12"/>
  <c r="DT25" i="12"/>
  <c r="DS25" i="12"/>
  <c r="DR25" i="12"/>
  <c r="DU24" i="12"/>
  <c r="DT24" i="12"/>
  <c r="DS24" i="12"/>
  <c r="DR24" i="12"/>
  <c r="DU23" i="12"/>
  <c r="DT23" i="12"/>
  <c r="DS23" i="12"/>
  <c r="DR23" i="12"/>
  <c r="DU22" i="12"/>
  <c r="DT22" i="12"/>
  <c r="DS22" i="12"/>
  <c r="DR22" i="12"/>
  <c r="DU21" i="12"/>
  <c r="DT21" i="12"/>
  <c r="DS21" i="12"/>
  <c r="DR21" i="12"/>
  <c r="DU20" i="12"/>
  <c r="DT20" i="12"/>
  <c r="DS20" i="12"/>
  <c r="DR20" i="12"/>
  <c r="DU19" i="12"/>
  <c r="DT19" i="12"/>
  <c r="DS19" i="12"/>
  <c r="DR19" i="12"/>
  <c r="DU18" i="12"/>
  <c r="DT18" i="12"/>
  <c r="DS18" i="12"/>
  <c r="DR18" i="12"/>
  <c r="DU17" i="12"/>
  <c r="DT17" i="12"/>
  <c r="DS17" i="12"/>
  <c r="DR17" i="12"/>
  <c r="DU16" i="12"/>
  <c r="DT16" i="12"/>
  <c r="DS16" i="12"/>
  <c r="DR16" i="12"/>
  <c r="DU15" i="12"/>
  <c r="DT15" i="12"/>
  <c r="DS15" i="12"/>
  <c r="DR15" i="12"/>
  <c r="DU14" i="12"/>
  <c r="DT14" i="12"/>
  <c r="DS14" i="12"/>
  <c r="DR14" i="12"/>
  <c r="DU13" i="12"/>
  <c r="DT13" i="12"/>
  <c r="DS13" i="12"/>
  <c r="DR13" i="12"/>
  <c r="DU12" i="12"/>
  <c r="DT12" i="12"/>
  <c r="DS12" i="12"/>
  <c r="DR12" i="12"/>
  <c r="CW47" i="12"/>
  <c r="CV47" i="12"/>
  <c r="CU47" i="12"/>
  <c r="CT47" i="12"/>
  <c r="CW46" i="12"/>
  <c r="CV46" i="12"/>
  <c r="CU46" i="12"/>
  <c r="CT46" i="12"/>
  <c r="CW45" i="12"/>
  <c r="CV45" i="12"/>
  <c r="CU45" i="12"/>
  <c r="CT45" i="12"/>
  <c r="CW41" i="12"/>
  <c r="CV41" i="12"/>
  <c r="CU41" i="12"/>
  <c r="CT41" i="12"/>
  <c r="CW40" i="12"/>
  <c r="CV40" i="12"/>
  <c r="CU40" i="12"/>
  <c r="CT40" i="12"/>
  <c r="CW39" i="12"/>
  <c r="CV39" i="12"/>
  <c r="CU39" i="12"/>
  <c r="CT39" i="12"/>
  <c r="CW38" i="12"/>
  <c r="CV38" i="12"/>
  <c r="CU38" i="12"/>
  <c r="CT38" i="12"/>
  <c r="CW37" i="12"/>
  <c r="CV37" i="12"/>
  <c r="CU37" i="12"/>
  <c r="CT37" i="12"/>
  <c r="CW36" i="12"/>
  <c r="CV36" i="12"/>
  <c r="CU36" i="12"/>
  <c r="CT36" i="12"/>
  <c r="CW35" i="12"/>
  <c r="CV35" i="12"/>
  <c r="CU35" i="12"/>
  <c r="CT35" i="12"/>
  <c r="CW34" i="12"/>
  <c r="CV34" i="12"/>
  <c r="CU34" i="12"/>
  <c r="CT34" i="12"/>
  <c r="CW33" i="12"/>
  <c r="CV33" i="12"/>
  <c r="CU33" i="12"/>
  <c r="CT33" i="12"/>
  <c r="CW32" i="12"/>
  <c r="CV32" i="12"/>
  <c r="CU32" i="12"/>
  <c r="CT32" i="12"/>
  <c r="CW31" i="12"/>
  <c r="CV31" i="12"/>
  <c r="CU31" i="12"/>
  <c r="CT31" i="12"/>
  <c r="CW30" i="12"/>
  <c r="CV30" i="12"/>
  <c r="CU30" i="12"/>
  <c r="CT30" i="12"/>
  <c r="CW29" i="12"/>
  <c r="CV29" i="12"/>
  <c r="CU29" i="12"/>
  <c r="CT29" i="12"/>
  <c r="CW28" i="12"/>
  <c r="CV28" i="12"/>
  <c r="CU28" i="12"/>
  <c r="CT28" i="12"/>
  <c r="CW27" i="12"/>
  <c r="CV27" i="12"/>
  <c r="CU27" i="12"/>
  <c r="CT27" i="12"/>
  <c r="CW26" i="12"/>
  <c r="CV26" i="12"/>
  <c r="CU26" i="12"/>
  <c r="CT26" i="12"/>
  <c r="CW25" i="12"/>
  <c r="CV25" i="12"/>
  <c r="CU25" i="12"/>
  <c r="CT25" i="12"/>
  <c r="CW24" i="12"/>
  <c r="CV24" i="12"/>
  <c r="CU24" i="12"/>
  <c r="CT24" i="12"/>
  <c r="CW23" i="12"/>
  <c r="CV23" i="12"/>
  <c r="CU23" i="12"/>
  <c r="CT23" i="12"/>
  <c r="CW22" i="12"/>
  <c r="CV22" i="12"/>
  <c r="CU22" i="12"/>
  <c r="CT22" i="12"/>
  <c r="CW21" i="12"/>
  <c r="CV21" i="12"/>
  <c r="CU21" i="12"/>
  <c r="CT21" i="12"/>
  <c r="CW20" i="12"/>
  <c r="CV20" i="12"/>
  <c r="CU20" i="12"/>
  <c r="CT20" i="12"/>
  <c r="CW19" i="12"/>
  <c r="CV19" i="12"/>
  <c r="CU19" i="12"/>
  <c r="CT19" i="12"/>
  <c r="CW18" i="12"/>
  <c r="CV18" i="12"/>
  <c r="CU18" i="12"/>
  <c r="CT18" i="12"/>
  <c r="CW17" i="12"/>
  <c r="CV17" i="12"/>
  <c r="CU17" i="12"/>
  <c r="CT17" i="12"/>
  <c r="CW16" i="12"/>
  <c r="CV16" i="12"/>
  <c r="CU16" i="12"/>
  <c r="CT16" i="12"/>
  <c r="CW15" i="12"/>
  <c r="CV15" i="12"/>
  <c r="CU15" i="12"/>
  <c r="CT15" i="12"/>
  <c r="CW14" i="12"/>
  <c r="CV14" i="12"/>
  <c r="CU14" i="12"/>
  <c r="CT14" i="12"/>
  <c r="CW13" i="12"/>
  <c r="CV13" i="12"/>
  <c r="CU13" i="12"/>
  <c r="CT13" i="12"/>
  <c r="CW12" i="12"/>
  <c r="CV12" i="12"/>
  <c r="CU12" i="12"/>
  <c r="CT12" i="12"/>
  <c r="BA47" i="12"/>
  <c r="AZ47" i="12"/>
  <c r="AY47" i="12"/>
  <c r="AX47" i="12"/>
  <c r="BA46" i="12"/>
  <c r="AZ46" i="12"/>
  <c r="AY46" i="12"/>
  <c r="AX46" i="12"/>
  <c r="BA45" i="12"/>
  <c r="AZ45" i="12"/>
  <c r="AY45" i="12"/>
  <c r="AX45" i="12"/>
  <c r="BA41" i="12"/>
  <c r="AZ41" i="12"/>
  <c r="AY41" i="12"/>
  <c r="AX41" i="12"/>
  <c r="BA40" i="12"/>
  <c r="AZ40" i="12"/>
  <c r="AY40" i="12"/>
  <c r="AX40" i="12"/>
  <c r="BA39" i="12"/>
  <c r="AZ39" i="12"/>
  <c r="AY39" i="12"/>
  <c r="AX39" i="12"/>
  <c r="BA38" i="12"/>
  <c r="AZ38" i="12"/>
  <c r="AY38" i="12"/>
  <c r="AX38" i="12"/>
  <c r="BA37" i="12"/>
  <c r="AZ37" i="12"/>
  <c r="AY37" i="12"/>
  <c r="AX37" i="12"/>
  <c r="BA36" i="12"/>
  <c r="AZ36" i="12"/>
  <c r="AY36" i="12"/>
  <c r="AX36" i="12"/>
  <c r="BA35" i="12"/>
  <c r="AZ35" i="12"/>
  <c r="AY35" i="12"/>
  <c r="AX35" i="12"/>
  <c r="BA34" i="12"/>
  <c r="AZ34" i="12"/>
  <c r="AY34" i="12"/>
  <c r="AX34" i="12"/>
  <c r="BA33" i="12"/>
  <c r="AZ33" i="12"/>
  <c r="AY33" i="12"/>
  <c r="AX33" i="12"/>
  <c r="BA32" i="12"/>
  <c r="AZ32" i="12"/>
  <c r="AY32" i="12"/>
  <c r="AX32" i="12"/>
  <c r="BA31" i="12"/>
  <c r="AZ31" i="12"/>
  <c r="AY31" i="12"/>
  <c r="AX31" i="12"/>
  <c r="BA30" i="12"/>
  <c r="AZ30" i="12"/>
  <c r="AY30" i="12"/>
  <c r="AX30" i="12"/>
  <c r="BA29" i="12"/>
  <c r="AZ29" i="12"/>
  <c r="AY29" i="12"/>
  <c r="AX29" i="12"/>
  <c r="BA28" i="12"/>
  <c r="AZ28" i="12"/>
  <c r="AY28" i="12"/>
  <c r="AX28" i="12"/>
  <c r="BA27" i="12"/>
  <c r="AZ27" i="12"/>
  <c r="AY27" i="12"/>
  <c r="AX27" i="12"/>
  <c r="BA26" i="12"/>
  <c r="AZ26" i="12"/>
  <c r="AY26" i="12"/>
  <c r="AX26" i="12"/>
  <c r="BA25" i="12"/>
  <c r="AZ25" i="12"/>
  <c r="AY25" i="12"/>
  <c r="AX25" i="12"/>
  <c r="BA24" i="12"/>
  <c r="AZ24" i="12"/>
  <c r="AY24" i="12"/>
  <c r="AX24" i="12"/>
  <c r="BA23" i="12"/>
  <c r="AZ23" i="12"/>
  <c r="AY23" i="12"/>
  <c r="AX23" i="12"/>
  <c r="BA22" i="12"/>
  <c r="AZ22" i="12"/>
  <c r="AY22" i="12"/>
  <c r="AX22" i="12"/>
  <c r="BA21" i="12"/>
  <c r="AZ21" i="12"/>
  <c r="AY21" i="12"/>
  <c r="AX21" i="12"/>
  <c r="BA20" i="12"/>
  <c r="AZ20" i="12"/>
  <c r="AY20" i="12"/>
  <c r="AX20" i="12"/>
  <c r="BA19" i="12"/>
  <c r="AZ19" i="12"/>
  <c r="AY19" i="12"/>
  <c r="AX19" i="12"/>
  <c r="BA18" i="12"/>
  <c r="AZ18" i="12"/>
  <c r="AY18" i="12"/>
  <c r="AX18" i="12"/>
  <c r="BA17" i="12"/>
  <c r="AZ17" i="12"/>
  <c r="AY17" i="12"/>
  <c r="AX17" i="12"/>
  <c r="BA16" i="12"/>
  <c r="AZ16" i="12"/>
  <c r="AY16" i="12"/>
  <c r="AX16" i="12"/>
  <c r="BA15" i="12"/>
  <c r="AZ15" i="12"/>
  <c r="AY15" i="12"/>
  <c r="AX15" i="12"/>
  <c r="BA14" i="12"/>
  <c r="AZ14" i="12"/>
  <c r="AY14" i="12"/>
  <c r="AX14" i="12"/>
  <c r="BA13" i="12"/>
  <c r="AZ13" i="12"/>
  <c r="AY13" i="12"/>
  <c r="AX13" i="12"/>
  <c r="BA12" i="12"/>
  <c r="AZ12" i="12"/>
  <c r="AY12" i="12"/>
  <c r="AX12" i="12"/>
  <c r="AC47" i="12"/>
  <c r="AB47" i="12"/>
  <c r="AA47" i="12"/>
  <c r="Z47" i="12"/>
  <c r="AC46" i="12"/>
  <c r="AB46" i="12"/>
  <c r="AA46" i="12"/>
  <c r="Z46" i="12"/>
  <c r="AC45" i="12"/>
  <c r="AB45" i="12"/>
  <c r="AA45" i="12"/>
  <c r="Z45" i="12"/>
  <c r="AC41" i="12"/>
  <c r="AB41" i="12"/>
  <c r="AA41" i="12"/>
  <c r="Z41" i="12"/>
  <c r="AC40" i="12"/>
  <c r="AB40" i="12"/>
  <c r="AA40" i="12"/>
  <c r="Z40" i="12"/>
  <c r="AC39" i="12"/>
  <c r="AB39" i="12"/>
  <c r="AA39" i="12"/>
  <c r="Z39" i="12"/>
  <c r="AC38" i="12"/>
  <c r="AB38" i="12"/>
  <c r="AA38" i="12"/>
  <c r="Z38" i="12"/>
  <c r="AC37" i="12"/>
  <c r="AB37" i="12"/>
  <c r="AA37" i="12"/>
  <c r="Z37" i="12"/>
  <c r="AC36" i="12"/>
  <c r="AB36" i="12"/>
  <c r="AA36" i="12"/>
  <c r="Z36" i="12"/>
  <c r="AC35" i="12"/>
  <c r="AB35" i="12"/>
  <c r="AA35" i="12"/>
  <c r="Z35" i="12"/>
  <c r="AC34" i="12"/>
  <c r="AB34" i="12"/>
  <c r="AA34" i="12"/>
  <c r="Z34" i="12"/>
  <c r="AC33" i="12"/>
  <c r="AB33" i="12"/>
  <c r="AA33" i="12"/>
  <c r="Z33" i="12"/>
  <c r="AC32" i="12"/>
  <c r="AB32" i="12"/>
  <c r="AA32" i="12"/>
  <c r="Z32" i="12"/>
  <c r="AC31" i="12"/>
  <c r="AB31" i="12"/>
  <c r="AA31" i="12"/>
  <c r="Z31" i="12"/>
  <c r="AC30" i="12"/>
  <c r="AB30" i="12"/>
  <c r="AA30" i="12"/>
  <c r="Z30" i="12"/>
  <c r="AC29" i="12"/>
  <c r="AB29" i="12"/>
  <c r="AA29" i="12"/>
  <c r="Z29" i="12"/>
  <c r="AC28" i="12"/>
  <c r="AB28" i="12"/>
  <c r="AA28" i="12"/>
  <c r="Z28" i="12"/>
  <c r="AC27" i="12"/>
  <c r="AB27" i="12"/>
  <c r="AA27" i="12"/>
  <c r="Z27" i="12"/>
  <c r="AC26" i="12"/>
  <c r="AB26" i="12"/>
  <c r="AA26" i="12"/>
  <c r="Z26" i="12"/>
  <c r="AC25" i="12"/>
  <c r="AB25" i="12"/>
  <c r="AA25" i="12"/>
  <c r="Z25" i="12"/>
  <c r="AC24" i="12"/>
  <c r="AB24" i="12"/>
  <c r="AA24" i="12"/>
  <c r="Z24" i="12"/>
  <c r="AC23" i="12"/>
  <c r="AB23" i="12"/>
  <c r="AA23" i="12"/>
  <c r="Z23" i="12"/>
  <c r="AC22" i="12"/>
  <c r="AB22" i="12"/>
  <c r="AA22" i="12"/>
  <c r="Z22" i="12"/>
  <c r="AC21" i="12"/>
  <c r="AB21" i="12"/>
  <c r="AA21" i="12"/>
  <c r="Z21" i="12"/>
  <c r="AC20" i="12"/>
  <c r="AB20" i="12"/>
  <c r="AA20" i="12"/>
  <c r="Z20" i="12"/>
  <c r="AC19" i="12"/>
  <c r="AB19" i="12"/>
  <c r="AA19" i="12"/>
  <c r="Z19" i="12"/>
  <c r="AC18" i="12"/>
  <c r="AB18" i="12"/>
  <c r="AA18" i="12"/>
  <c r="Z18" i="12"/>
  <c r="AC17" i="12"/>
  <c r="AB17" i="12"/>
  <c r="AA17" i="12"/>
  <c r="Z17" i="12"/>
  <c r="AC16" i="12"/>
  <c r="AB16" i="12"/>
  <c r="AA16" i="12"/>
  <c r="Z16" i="12"/>
  <c r="AC15" i="12"/>
  <c r="AB15" i="12"/>
  <c r="AA15" i="12"/>
  <c r="Z15" i="12"/>
  <c r="AC14" i="12"/>
  <c r="AB14" i="12"/>
  <c r="AA14" i="12"/>
  <c r="Z14" i="12"/>
  <c r="AC13" i="12"/>
  <c r="AB13" i="12"/>
  <c r="AA13" i="12"/>
  <c r="Z13" i="12"/>
  <c r="AC12" i="12"/>
  <c r="AB12" i="12"/>
  <c r="AA12" i="12"/>
  <c r="Z12" i="12"/>
  <c r="C47" i="12"/>
  <c r="B47" i="12"/>
  <c r="C46" i="12"/>
  <c r="B46" i="12"/>
  <c r="C45" i="12"/>
  <c r="B45" i="12"/>
  <c r="B44" i="12"/>
  <c r="B43" i="12"/>
  <c r="B42" i="12"/>
  <c r="C41" i="12"/>
  <c r="B41" i="12"/>
  <c r="C40" i="12"/>
  <c r="B40" i="12"/>
  <c r="C39" i="12"/>
  <c r="B39" i="12"/>
  <c r="C38" i="12"/>
  <c r="B38" i="12"/>
  <c r="C37" i="12"/>
  <c r="B37" i="12"/>
  <c r="C36" i="12"/>
  <c r="B36" i="12"/>
  <c r="C35" i="12"/>
  <c r="B35" i="12"/>
  <c r="C34" i="12"/>
  <c r="B34" i="12"/>
  <c r="C33" i="12"/>
  <c r="B33" i="12"/>
  <c r="C32" i="12"/>
  <c r="B32" i="12"/>
  <c r="C31" i="12"/>
  <c r="B31" i="12"/>
  <c r="C30" i="12"/>
  <c r="B30" i="12"/>
  <c r="C29" i="12"/>
  <c r="B29" i="12"/>
  <c r="C28" i="12"/>
  <c r="B28" i="12"/>
  <c r="C27" i="12"/>
  <c r="B27" i="12"/>
  <c r="C26" i="12"/>
  <c r="B26" i="12"/>
  <c r="C25" i="12"/>
  <c r="B25" i="12"/>
  <c r="C24" i="12"/>
  <c r="B24" i="12"/>
  <c r="C23" i="12"/>
  <c r="B23" i="12"/>
  <c r="C22" i="12"/>
  <c r="B22" i="12"/>
  <c r="C21" i="12"/>
  <c r="B21" i="12"/>
  <c r="C20" i="12"/>
  <c r="B20" i="12"/>
  <c r="C19" i="12"/>
  <c r="B19" i="12"/>
  <c r="C18" i="12"/>
  <c r="B18" i="12"/>
  <c r="C17" i="12"/>
  <c r="B17" i="12"/>
  <c r="C16" i="12"/>
  <c r="B16" i="12"/>
  <c r="C15" i="12"/>
  <c r="B15" i="12"/>
  <c r="C14" i="12"/>
  <c r="B14" i="12"/>
  <c r="C13" i="12"/>
  <c r="B13" i="12"/>
  <c r="C12" i="12"/>
  <c r="D12" i="12"/>
  <c r="E12" i="12"/>
  <c r="D13" i="12"/>
  <c r="E13" i="12"/>
  <c r="D14" i="12"/>
  <c r="E14" i="12"/>
  <c r="D15" i="12"/>
  <c r="E15" i="12"/>
  <c r="D16" i="12"/>
  <c r="E16" i="12"/>
  <c r="D17" i="12"/>
  <c r="E17" i="12"/>
  <c r="D18" i="12"/>
  <c r="E18" i="12"/>
  <c r="D19" i="12"/>
  <c r="E19" i="12"/>
  <c r="D20" i="12"/>
  <c r="E20" i="12"/>
  <c r="D21" i="12"/>
  <c r="E21" i="12"/>
  <c r="D22" i="12"/>
  <c r="E22" i="12"/>
  <c r="D23" i="12"/>
  <c r="E23" i="12"/>
  <c r="D24" i="12"/>
  <c r="E24" i="12"/>
  <c r="D25" i="12"/>
  <c r="E25" i="12"/>
  <c r="D26" i="12"/>
  <c r="E26" i="12"/>
  <c r="D27" i="12"/>
  <c r="E27" i="12"/>
  <c r="D28" i="12"/>
  <c r="E28" i="12"/>
  <c r="D29" i="12"/>
  <c r="E29" i="12"/>
  <c r="D30" i="12"/>
  <c r="E30" i="12"/>
  <c r="D31" i="12"/>
  <c r="E31" i="12"/>
  <c r="D32" i="12"/>
  <c r="E32" i="12"/>
  <c r="D33" i="12"/>
  <c r="E33" i="12"/>
  <c r="D34" i="12"/>
  <c r="E34" i="12"/>
  <c r="D35" i="12"/>
  <c r="E35" i="12"/>
  <c r="D36" i="12"/>
  <c r="E36" i="12"/>
  <c r="D37" i="12"/>
  <c r="E37" i="12"/>
  <c r="D38" i="12"/>
  <c r="E38" i="12"/>
  <c r="D39" i="12"/>
  <c r="E39" i="12"/>
  <c r="D40" i="12"/>
  <c r="E40" i="12"/>
  <c r="D41" i="12"/>
  <c r="E41" i="12"/>
  <c r="D42" i="12"/>
  <c r="D43" i="12"/>
  <c r="D44" i="12"/>
  <c r="D45" i="12"/>
  <c r="E45" i="12"/>
  <c r="D46" i="12"/>
  <c r="E46" i="12"/>
  <c r="D47" i="12"/>
  <c r="E47" i="12"/>
  <c r="BC44" i="12"/>
  <c r="BA44" i="12" s="1"/>
  <c r="BB44" i="12"/>
  <c r="AZ44" i="12" s="1"/>
  <c r="BC43" i="12"/>
  <c r="BA43" i="12" s="1"/>
  <c r="BB43" i="12"/>
  <c r="AX43" i="12" s="1"/>
  <c r="BC42" i="12"/>
  <c r="BA42" i="12" s="1"/>
  <c r="BB42" i="12"/>
  <c r="AZ42" i="12" s="1"/>
  <c r="B46" i="11"/>
  <c r="C46" i="11"/>
  <c r="D46" i="11"/>
  <c r="E46" i="11"/>
  <c r="AX42" i="12" l="1"/>
  <c r="AY42" i="12"/>
  <c r="AY44" i="12"/>
  <c r="AY43" i="12"/>
  <c r="AX44" i="12"/>
  <c r="AZ43" i="12"/>
  <c r="H49" i="3"/>
  <c r="G49" i="3"/>
  <c r="F49" i="3"/>
  <c r="E49" i="3"/>
  <c r="D49" i="3"/>
  <c r="C49" i="3"/>
  <c r="B49" i="3"/>
  <c r="H48" i="3"/>
  <c r="G48" i="3"/>
  <c r="F48" i="3"/>
  <c r="E48" i="3"/>
  <c r="D48" i="3"/>
  <c r="C48" i="3"/>
  <c r="B48" i="3"/>
  <c r="H47" i="3"/>
  <c r="G47" i="3"/>
  <c r="F47" i="3"/>
  <c r="E47" i="3"/>
  <c r="D47" i="3"/>
  <c r="C47" i="3"/>
  <c r="B47" i="3"/>
  <c r="H46" i="3"/>
  <c r="G46" i="3"/>
  <c r="F46" i="3"/>
  <c r="E46" i="3"/>
  <c r="D46" i="3"/>
  <c r="C46" i="3"/>
  <c r="B46" i="3"/>
  <c r="H45" i="3"/>
  <c r="G45" i="3"/>
  <c r="F45" i="3"/>
  <c r="E45" i="3"/>
  <c r="D45" i="3"/>
  <c r="C45" i="3"/>
  <c r="B45" i="3"/>
  <c r="H44" i="3"/>
  <c r="G44" i="3"/>
  <c r="F44" i="3"/>
  <c r="E44" i="3"/>
  <c r="D44" i="3"/>
  <c r="C44" i="3"/>
  <c r="B44" i="3"/>
  <c r="H43" i="3"/>
  <c r="G43" i="3"/>
  <c r="F43" i="3"/>
  <c r="E43" i="3"/>
  <c r="D43" i="3"/>
  <c r="C43" i="3"/>
  <c r="B43" i="3"/>
  <c r="H42" i="3"/>
  <c r="G42" i="3"/>
  <c r="F42" i="3"/>
  <c r="E42" i="3"/>
  <c r="D42" i="3"/>
  <c r="C42" i="3"/>
  <c r="B42" i="3"/>
  <c r="H41" i="3"/>
  <c r="G41" i="3"/>
  <c r="F41" i="3"/>
  <c r="E41" i="3"/>
  <c r="D41" i="3"/>
  <c r="C41" i="3"/>
  <c r="B41" i="3"/>
  <c r="H40" i="3"/>
  <c r="G40" i="3"/>
  <c r="F40" i="3"/>
  <c r="E40" i="3"/>
  <c r="D40" i="3"/>
  <c r="C40" i="3"/>
  <c r="B40" i="3"/>
  <c r="H39" i="3"/>
  <c r="G39" i="3"/>
  <c r="F39" i="3"/>
  <c r="E39" i="3"/>
  <c r="D39" i="3"/>
  <c r="C39" i="3"/>
  <c r="B39" i="3"/>
  <c r="H38" i="3"/>
  <c r="G38" i="3"/>
  <c r="F38" i="3"/>
  <c r="E38" i="3"/>
  <c r="D38" i="3"/>
  <c r="C38" i="3"/>
  <c r="B38" i="3"/>
  <c r="H37" i="3"/>
  <c r="G37" i="3"/>
  <c r="F37" i="3"/>
  <c r="E37" i="3"/>
  <c r="D37" i="3"/>
  <c r="C37" i="3"/>
  <c r="B37" i="3"/>
  <c r="H36" i="3"/>
  <c r="G36" i="3"/>
  <c r="F36" i="3"/>
  <c r="E36" i="3"/>
  <c r="D36" i="3"/>
  <c r="C36" i="3"/>
  <c r="B36" i="3"/>
  <c r="H35" i="3"/>
  <c r="G35" i="3"/>
  <c r="F35" i="3"/>
  <c r="E35" i="3"/>
  <c r="D35" i="3"/>
  <c r="C35" i="3"/>
  <c r="B35" i="3"/>
  <c r="H34" i="3"/>
  <c r="G34" i="3"/>
  <c r="F34" i="3"/>
  <c r="E34" i="3"/>
  <c r="D34" i="3"/>
  <c r="C34" i="3"/>
  <c r="B34" i="3"/>
  <c r="H33" i="3"/>
  <c r="G33" i="3"/>
  <c r="F33" i="3"/>
  <c r="E33" i="3"/>
  <c r="D33" i="3"/>
  <c r="C33" i="3"/>
  <c r="B33" i="3"/>
  <c r="H32" i="3"/>
  <c r="G32" i="3"/>
  <c r="F32" i="3"/>
  <c r="E32" i="3"/>
  <c r="D32" i="3"/>
  <c r="C32" i="3"/>
  <c r="B32" i="3"/>
  <c r="H31" i="3"/>
  <c r="G31" i="3"/>
  <c r="F31" i="3"/>
  <c r="E31" i="3"/>
  <c r="D31" i="3"/>
  <c r="C31" i="3"/>
  <c r="B31" i="3"/>
  <c r="H30" i="3"/>
  <c r="G30" i="3"/>
  <c r="F30" i="3"/>
  <c r="E30" i="3"/>
  <c r="D30" i="3"/>
  <c r="C30" i="3"/>
  <c r="B30" i="3"/>
  <c r="H29" i="3"/>
  <c r="G29" i="3"/>
  <c r="F29" i="3"/>
  <c r="E29" i="3"/>
  <c r="D29" i="3"/>
  <c r="C29" i="3"/>
  <c r="B29" i="3"/>
  <c r="H28" i="3"/>
  <c r="G28" i="3"/>
  <c r="F28" i="3"/>
  <c r="E28" i="3"/>
  <c r="D28" i="3"/>
  <c r="C28" i="3"/>
  <c r="B28" i="3"/>
  <c r="H27" i="3"/>
  <c r="G27" i="3"/>
  <c r="F27" i="3"/>
  <c r="E27" i="3"/>
  <c r="D27" i="3"/>
  <c r="C27" i="3"/>
  <c r="B27" i="3"/>
  <c r="H26" i="3"/>
  <c r="G26" i="3"/>
  <c r="F26" i="3"/>
  <c r="E26" i="3"/>
  <c r="D26" i="3"/>
  <c r="C26" i="3"/>
  <c r="B26" i="3"/>
  <c r="H25" i="3"/>
  <c r="G25" i="3"/>
  <c r="F25" i="3"/>
  <c r="E25" i="3"/>
  <c r="D25" i="3"/>
  <c r="C25" i="3"/>
  <c r="B25" i="3"/>
  <c r="H24" i="3"/>
  <c r="G24" i="3"/>
  <c r="F24" i="3"/>
  <c r="E24" i="3"/>
  <c r="D24" i="3"/>
  <c r="C24" i="3"/>
  <c r="B24" i="3"/>
  <c r="H23" i="3"/>
  <c r="G23" i="3"/>
  <c r="F23" i="3"/>
  <c r="E23" i="3"/>
  <c r="D23" i="3"/>
  <c r="C23" i="3"/>
  <c r="B23" i="3"/>
  <c r="H22" i="3"/>
  <c r="G22" i="3"/>
  <c r="F22" i="3"/>
  <c r="E22" i="3"/>
  <c r="D22" i="3"/>
  <c r="C22" i="3"/>
  <c r="B22" i="3"/>
  <c r="H21" i="3"/>
  <c r="G21" i="3"/>
  <c r="F21" i="3"/>
  <c r="E21" i="3"/>
  <c r="D21" i="3"/>
  <c r="C21" i="3"/>
  <c r="B21" i="3"/>
  <c r="H20" i="3"/>
  <c r="G20" i="3"/>
  <c r="F20" i="3"/>
  <c r="E20" i="3"/>
  <c r="D20" i="3"/>
  <c r="C20" i="3"/>
  <c r="B20" i="3"/>
  <c r="H19" i="3"/>
  <c r="G19" i="3"/>
  <c r="F19" i="3"/>
  <c r="E19" i="3"/>
  <c r="D19" i="3"/>
  <c r="C19" i="3"/>
  <c r="B19" i="3"/>
  <c r="H18" i="3"/>
  <c r="G18" i="3"/>
  <c r="F18" i="3"/>
  <c r="E18" i="3"/>
  <c r="D18" i="3"/>
  <c r="C18" i="3"/>
  <c r="B18" i="3"/>
  <c r="H17" i="3"/>
  <c r="G17" i="3"/>
  <c r="F17" i="3"/>
  <c r="E17" i="3"/>
  <c r="D17" i="3"/>
  <c r="C17" i="3"/>
  <c r="B17" i="3"/>
  <c r="H16" i="3"/>
  <c r="G16" i="3"/>
  <c r="F16" i="3"/>
  <c r="E16" i="3"/>
  <c r="D16" i="3"/>
  <c r="C16" i="3"/>
  <c r="B16" i="3"/>
  <c r="H15" i="3"/>
  <c r="G15" i="3"/>
  <c r="F15" i="3"/>
  <c r="E15" i="3"/>
  <c r="D15" i="3"/>
  <c r="C15" i="3"/>
  <c r="B15" i="3"/>
  <c r="H14" i="3"/>
  <c r="G14" i="3"/>
  <c r="F14" i="3"/>
  <c r="E14" i="3"/>
  <c r="D14" i="3"/>
  <c r="C14" i="3"/>
  <c r="B14" i="3"/>
  <c r="H13" i="3"/>
  <c r="G13" i="3"/>
  <c r="F13" i="3"/>
  <c r="E13" i="3"/>
  <c r="D13" i="3"/>
  <c r="C13" i="3"/>
  <c r="B13" i="3"/>
  <c r="H12" i="3"/>
  <c r="G12" i="3"/>
  <c r="F12" i="3"/>
  <c r="E12" i="3"/>
  <c r="D12" i="3"/>
  <c r="C12" i="3"/>
  <c r="B12" i="3"/>
  <c r="B47" i="2"/>
  <c r="K48" i="1"/>
  <c r="L48" i="1"/>
  <c r="M48" i="1"/>
  <c r="B48" i="1"/>
  <c r="C48" i="1"/>
  <c r="FQ11" i="12"/>
  <c r="FP11" i="12"/>
  <c r="FO11" i="12"/>
  <c r="FN11" i="12"/>
  <c r="FQ10" i="12"/>
  <c r="FP10" i="12"/>
  <c r="FO10" i="12"/>
  <c r="FN10" i="12"/>
  <c r="GG11" i="12"/>
  <c r="GF11" i="12"/>
  <c r="GE11" i="12"/>
  <c r="GD11" i="12"/>
  <c r="GG10" i="12"/>
  <c r="GF10" i="12"/>
  <c r="GE10" i="12"/>
  <c r="GD10" i="12"/>
  <c r="GG9" i="12"/>
  <c r="GF9" i="12"/>
  <c r="GE9" i="12"/>
  <c r="GD9" i="12"/>
  <c r="GG8" i="12"/>
  <c r="GF8" i="12"/>
  <c r="GE8" i="12"/>
  <c r="GD8" i="12"/>
  <c r="GW11" i="12"/>
  <c r="GV11" i="12"/>
  <c r="GU11" i="12"/>
  <c r="GT11" i="12"/>
  <c r="GW10" i="12"/>
  <c r="GV10" i="12"/>
  <c r="GU10" i="12"/>
  <c r="GT10" i="12"/>
  <c r="GW9" i="12"/>
  <c r="GV9" i="12"/>
  <c r="GU9" i="12"/>
  <c r="GT9" i="12"/>
  <c r="GW8" i="12"/>
  <c r="GV8" i="12"/>
  <c r="GU8" i="12"/>
  <c r="GT8" i="12"/>
  <c r="HM11" i="12"/>
  <c r="HL11" i="12"/>
  <c r="HK11" i="12"/>
  <c r="HJ11" i="12"/>
  <c r="HM10" i="12"/>
  <c r="HL10" i="12"/>
  <c r="HK10" i="12"/>
  <c r="HJ10" i="12"/>
  <c r="HM9" i="12"/>
  <c r="HL9" i="12"/>
  <c r="HK9" i="12"/>
  <c r="HJ9" i="12"/>
  <c r="HM8" i="12"/>
  <c r="HL8" i="12"/>
  <c r="HK8" i="12"/>
  <c r="HJ8" i="12"/>
  <c r="LE11" i="12"/>
  <c r="LD11" i="12"/>
  <c r="LC11" i="12"/>
  <c r="LB11" i="12"/>
  <c r="LE10" i="12"/>
  <c r="LD10" i="12"/>
  <c r="LC10" i="12"/>
  <c r="LB10" i="12"/>
  <c r="LE9" i="12"/>
  <c r="LD9" i="12"/>
  <c r="LC9" i="12"/>
  <c r="LB9" i="12"/>
  <c r="LE8" i="12"/>
  <c r="LD8" i="12"/>
  <c r="LC8" i="12"/>
  <c r="LB8" i="12"/>
  <c r="KO11" i="12"/>
  <c r="KN11" i="12"/>
  <c r="KM11" i="12"/>
  <c r="KL11" i="12"/>
  <c r="KO10" i="12"/>
  <c r="KN10" i="12"/>
  <c r="KM10" i="12"/>
  <c r="KL10" i="12"/>
  <c r="KO9" i="12"/>
  <c r="KN9" i="12"/>
  <c r="KM9" i="12"/>
  <c r="KL9" i="12"/>
  <c r="KO8" i="12"/>
  <c r="KN8" i="12"/>
  <c r="KM8" i="12"/>
  <c r="KL8" i="12"/>
  <c r="JY11" i="12"/>
  <c r="JX11" i="12"/>
  <c r="JW11" i="12"/>
  <c r="JV11" i="12"/>
  <c r="JY10" i="12"/>
  <c r="JX10" i="12"/>
  <c r="JW10" i="12"/>
  <c r="JV10" i="12"/>
  <c r="JY9" i="12"/>
  <c r="JX9" i="12"/>
  <c r="JW9" i="12"/>
  <c r="JV9" i="12"/>
  <c r="JY8" i="12"/>
  <c r="JX8" i="12"/>
  <c r="JW8" i="12"/>
  <c r="JV8" i="12"/>
  <c r="JI11" i="12"/>
  <c r="JH11" i="12"/>
  <c r="JG11" i="12"/>
  <c r="JF11" i="12"/>
  <c r="JI10" i="12"/>
  <c r="JH10" i="12"/>
  <c r="JG10" i="12"/>
  <c r="JF10" i="12"/>
  <c r="JI9" i="12"/>
  <c r="JH9" i="12"/>
  <c r="JG9" i="12"/>
  <c r="JF9" i="12"/>
  <c r="JI8" i="12"/>
  <c r="JH8" i="12"/>
  <c r="JG8" i="12"/>
  <c r="JF8" i="12"/>
  <c r="IC11" i="12"/>
  <c r="IB11" i="12"/>
  <c r="IA11" i="12"/>
  <c r="HZ11" i="12"/>
  <c r="IC10" i="12"/>
  <c r="IB10" i="12"/>
  <c r="IA10" i="12"/>
  <c r="HZ10" i="12"/>
  <c r="IC9" i="12"/>
  <c r="IB9" i="12"/>
  <c r="IA9" i="12"/>
  <c r="HZ9" i="12"/>
  <c r="IC8" i="12"/>
  <c r="IB8" i="12"/>
  <c r="IA8" i="12"/>
  <c r="HZ8" i="12"/>
  <c r="IP8" i="12" l="1"/>
  <c r="IQ8" i="12"/>
  <c r="IR8" i="12"/>
  <c r="IS8" i="12"/>
  <c r="IP9" i="12"/>
  <c r="IQ9" i="12"/>
  <c r="IR9" i="12"/>
  <c r="IS9" i="12"/>
  <c r="IP10" i="12"/>
  <c r="IQ10" i="12"/>
  <c r="IR10" i="12"/>
  <c r="IS10" i="12"/>
  <c r="IP11" i="12"/>
  <c r="IQ11" i="12"/>
  <c r="IR11" i="12"/>
  <c r="IS11" i="12"/>
  <c r="B12" i="12"/>
  <c r="G42" i="12"/>
  <c r="AD42" i="12"/>
  <c r="AE42" i="12"/>
  <c r="BZ42" i="12"/>
  <c r="CA42" i="12"/>
  <c r="CX42" i="12"/>
  <c r="CY42" i="12"/>
  <c r="DV42" i="12"/>
  <c r="DW42" i="12"/>
  <c r="ET42" i="12"/>
  <c r="EU42" i="12"/>
  <c r="G43" i="12"/>
  <c r="AD43" i="12"/>
  <c r="AE43" i="12"/>
  <c r="BZ43" i="12"/>
  <c r="CA43" i="12"/>
  <c r="CX43" i="12"/>
  <c r="CY43" i="12"/>
  <c r="DV43" i="12"/>
  <c r="DW43" i="12"/>
  <c r="ET43" i="12"/>
  <c r="EU43" i="12"/>
  <c r="G44" i="12"/>
  <c r="AD44" i="12"/>
  <c r="AE44" i="12"/>
  <c r="BZ44" i="12"/>
  <c r="CA44" i="12"/>
  <c r="CX44" i="12"/>
  <c r="CY44" i="12"/>
  <c r="DV44" i="12"/>
  <c r="DW44" i="12"/>
  <c r="ET44" i="12"/>
  <c r="EU44" i="12"/>
  <c r="DV45" i="12"/>
  <c r="DW45" i="12"/>
  <c r="DV46" i="12"/>
  <c r="DW46" i="12"/>
  <c r="B7" i="11"/>
  <c r="C7" i="11"/>
  <c r="D7" i="11"/>
  <c r="E7" i="11"/>
  <c r="B8" i="11"/>
  <c r="C8" i="11"/>
  <c r="D8" i="11"/>
  <c r="E8" i="11"/>
  <c r="B9" i="11"/>
  <c r="C9" i="11"/>
  <c r="D9" i="11"/>
  <c r="E9" i="11"/>
  <c r="B10" i="11"/>
  <c r="C10" i="11"/>
  <c r="D10" i="11"/>
  <c r="E10" i="11"/>
  <c r="B11" i="11"/>
  <c r="C11" i="11"/>
  <c r="D11" i="11"/>
  <c r="E11" i="11"/>
  <c r="B12" i="11"/>
  <c r="C12" i="11"/>
  <c r="D12" i="11"/>
  <c r="E12" i="11"/>
  <c r="B13" i="11"/>
  <c r="C13" i="11"/>
  <c r="D13" i="11"/>
  <c r="E13" i="11"/>
  <c r="B14" i="11"/>
  <c r="C14" i="11"/>
  <c r="D14" i="11"/>
  <c r="E14" i="11"/>
  <c r="B15" i="11"/>
  <c r="C15" i="11"/>
  <c r="D15" i="11"/>
  <c r="E15" i="11"/>
  <c r="B16" i="11"/>
  <c r="C16" i="11"/>
  <c r="D16" i="11"/>
  <c r="E16" i="11"/>
  <c r="B17" i="11"/>
  <c r="C17" i="11"/>
  <c r="D17" i="11"/>
  <c r="E17" i="11"/>
  <c r="B18" i="11"/>
  <c r="C18" i="11"/>
  <c r="D18" i="11"/>
  <c r="E18" i="11"/>
  <c r="B19" i="11"/>
  <c r="C19" i="11"/>
  <c r="D19" i="11"/>
  <c r="E19" i="11"/>
  <c r="B20" i="11"/>
  <c r="C20" i="11"/>
  <c r="D20" i="11"/>
  <c r="E20" i="11"/>
  <c r="B21" i="11"/>
  <c r="C21" i="11"/>
  <c r="D21" i="11"/>
  <c r="E21" i="11"/>
  <c r="B22" i="11"/>
  <c r="C22" i="11"/>
  <c r="D22" i="11"/>
  <c r="E22" i="11"/>
  <c r="B23" i="11"/>
  <c r="C23" i="11"/>
  <c r="D23" i="11"/>
  <c r="E23" i="11"/>
  <c r="B24" i="11"/>
  <c r="C24" i="11"/>
  <c r="D24" i="11"/>
  <c r="E24" i="11"/>
  <c r="B25" i="11"/>
  <c r="C25" i="11"/>
  <c r="D25" i="11"/>
  <c r="E25" i="11"/>
  <c r="B26" i="11"/>
  <c r="C26" i="11"/>
  <c r="D26" i="11"/>
  <c r="E26" i="11"/>
  <c r="B27" i="11"/>
  <c r="C27" i="11"/>
  <c r="D27" i="11"/>
  <c r="E27" i="11"/>
  <c r="B28" i="11"/>
  <c r="C28" i="11"/>
  <c r="D28" i="11"/>
  <c r="E28" i="11"/>
  <c r="B29" i="11"/>
  <c r="C29" i="11"/>
  <c r="D29" i="11"/>
  <c r="E29" i="11"/>
  <c r="B30" i="11"/>
  <c r="C30" i="11"/>
  <c r="D30" i="11"/>
  <c r="E30" i="11"/>
  <c r="B31" i="11"/>
  <c r="C31" i="11"/>
  <c r="D31" i="11"/>
  <c r="E31" i="11"/>
  <c r="B32" i="11"/>
  <c r="C32" i="11"/>
  <c r="D32" i="11"/>
  <c r="E32" i="11"/>
  <c r="B33" i="11"/>
  <c r="C33" i="11"/>
  <c r="D33" i="11"/>
  <c r="E33" i="11"/>
  <c r="B34" i="11"/>
  <c r="C34" i="11"/>
  <c r="D34" i="11"/>
  <c r="E34" i="11"/>
  <c r="B35" i="11"/>
  <c r="C35" i="11"/>
  <c r="D35" i="11"/>
  <c r="E35" i="11"/>
  <c r="B36" i="11"/>
  <c r="C36" i="11"/>
  <c r="D36" i="11"/>
  <c r="E36" i="11"/>
  <c r="B37" i="11"/>
  <c r="C37" i="11"/>
  <c r="D37" i="11"/>
  <c r="E37" i="11"/>
  <c r="B38" i="11"/>
  <c r="C38" i="11"/>
  <c r="D38" i="11"/>
  <c r="E38" i="11"/>
  <c r="B39" i="11"/>
  <c r="C39" i="11"/>
  <c r="D39" i="11"/>
  <c r="E39" i="11"/>
  <c r="B40" i="11"/>
  <c r="C40" i="11"/>
  <c r="D40" i="11"/>
  <c r="E40" i="11"/>
  <c r="F41" i="11"/>
  <c r="B41" i="11" s="1"/>
  <c r="G41" i="11"/>
  <c r="C41" i="11" s="1"/>
  <c r="F42" i="11"/>
  <c r="D42" i="11" s="1"/>
  <c r="G42" i="11"/>
  <c r="E42" i="11" s="1"/>
  <c r="F43" i="11"/>
  <c r="B43" i="11" s="1"/>
  <c r="G43" i="11"/>
  <c r="C43" i="11" s="1"/>
  <c r="B44" i="11"/>
  <c r="C44" i="11"/>
  <c r="D44" i="11"/>
  <c r="E44" i="11"/>
  <c r="B45" i="11"/>
  <c r="C45" i="11"/>
  <c r="D45" i="11"/>
  <c r="E45" i="11"/>
  <c r="B42" i="11" l="1"/>
  <c r="E43" i="11"/>
  <c r="D41" i="11"/>
  <c r="D43" i="11"/>
  <c r="CU44" i="12"/>
  <c r="CW44" i="12"/>
  <c r="E42" i="12"/>
  <c r="C42" i="12"/>
  <c r="DT44" i="12"/>
  <c r="DR44" i="12"/>
  <c r="BW43" i="12"/>
  <c r="BY43" i="12"/>
  <c r="Z43" i="12"/>
  <c r="AB43" i="12"/>
  <c r="DS44" i="12"/>
  <c r="DU44" i="12"/>
  <c r="BX42" i="12"/>
  <c r="BV42" i="12"/>
  <c r="Z42" i="12"/>
  <c r="AB42" i="12"/>
  <c r="Z44" i="12"/>
  <c r="AB44" i="12"/>
  <c r="DU43" i="12"/>
  <c r="DS43" i="12"/>
  <c r="DT43" i="12"/>
  <c r="DR43" i="12"/>
  <c r="DT46" i="12"/>
  <c r="DR46" i="12"/>
  <c r="E43" i="12"/>
  <c r="C43" i="12"/>
  <c r="CV42" i="12"/>
  <c r="CT42" i="12"/>
  <c r="BY44" i="12"/>
  <c r="BW44" i="12"/>
  <c r="ES43" i="12"/>
  <c r="EQ43" i="12"/>
  <c r="BX43" i="12"/>
  <c r="BV43" i="12"/>
  <c r="EQ42" i="12"/>
  <c r="ES42" i="12"/>
  <c r="CU42" i="12"/>
  <c r="CW42" i="12"/>
  <c r="CT44" i="12"/>
  <c r="CV44" i="12"/>
  <c r="AC44" i="12"/>
  <c r="AA44" i="12"/>
  <c r="C44" i="12"/>
  <c r="E44" i="12"/>
  <c r="CT43" i="12"/>
  <c r="CV43" i="12"/>
  <c r="DT45" i="12"/>
  <c r="DR45" i="12"/>
  <c r="EP42" i="12"/>
  <c r="ER42" i="12"/>
  <c r="BX44" i="12"/>
  <c r="BV44" i="12"/>
  <c r="ER43" i="12"/>
  <c r="EP43" i="12"/>
  <c r="CU43" i="12"/>
  <c r="CW43" i="12"/>
  <c r="DU46" i="12"/>
  <c r="DS46" i="12"/>
  <c r="DU45" i="12"/>
  <c r="DS45" i="12"/>
  <c r="ES44" i="12"/>
  <c r="EQ44" i="12"/>
  <c r="DS42" i="12"/>
  <c r="DU42" i="12"/>
  <c r="BY42" i="12"/>
  <c r="BW42" i="12"/>
  <c r="AA42" i="12"/>
  <c r="AC42" i="12"/>
  <c r="AA43" i="12"/>
  <c r="AC43" i="12"/>
  <c r="ER44" i="12"/>
  <c r="EP44" i="12"/>
  <c r="DT42" i="12"/>
  <c r="DR42" i="12"/>
  <c r="C42" i="11"/>
  <c r="E41" i="11"/>
  <c r="Y223" i="9" l="1"/>
  <c r="G227" i="9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" i="8"/>
  <c r="C5" i="8"/>
  <c r="J66" i="8"/>
  <c r="I66" i="8"/>
  <c r="K59" i="8" s="1"/>
  <c r="K64" i="8"/>
  <c r="K60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K61" i="8" l="1"/>
  <c r="K62" i="8"/>
  <c r="K63" i="8"/>
  <c r="K65" i="8"/>
  <c r="M47" i="1"/>
  <c r="L47" i="1"/>
  <c r="B46" i="2" l="1"/>
  <c r="B47" i="1"/>
  <c r="C47" i="1"/>
  <c r="K47" i="1" s="1"/>
  <c r="B45" i="2" l="1"/>
  <c r="L46" i="1"/>
  <c r="M46" i="1"/>
  <c r="B46" i="1"/>
  <c r="C46" i="1"/>
  <c r="K46" i="1" l="1"/>
  <c r="L45" i="1"/>
  <c r="M45" i="1"/>
  <c r="B45" i="1"/>
  <c r="C45" i="1"/>
  <c r="B44" i="2"/>
  <c r="K45" i="1" l="1"/>
  <c r="L44" i="1"/>
  <c r="M44" i="1"/>
  <c r="B43" i="2" l="1"/>
  <c r="B44" i="1"/>
  <c r="C44" i="1"/>
  <c r="K44" i="1" s="1"/>
  <c r="U41" i="2" l="1"/>
  <c r="T41" i="2"/>
  <c r="B41" i="2"/>
  <c r="C42" i="1"/>
  <c r="B42" i="1"/>
  <c r="K42" i="1" s="1"/>
  <c r="M43" i="1"/>
  <c r="L43" i="1"/>
  <c r="M42" i="1"/>
  <c r="L42" i="1"/>
  <c r="M41" i="1"/>
  <c r="L41" i="1"/>
  <c r="M40" i="1"/>
  <c r="L40" i="1"/>
  <c r="B42" i="2" l="1"/>
  <c r="U40" i="2"/>
  <c r="T40" i="2"/>
  <c r="B40" i="2"/>
  <c r="C41" i="1"/>
  <c r="B41" i="1"/>
  <c r="K41" i="1" l="1"/>
  <c r="U42" i="2"/>
  <c r="U39" i="2"/>
  <c r="T42" i="2"/>
  <c r="T39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C43" i="1"/>
  <c r="C40" i="1"/>
  <c r="B43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H11" i="3"/>
  <c r="G11" i="3"/>
  <c r="F11" i="3"/>
  <c r="E11" i="3"/>
  <c r="D11" i="3"/>
  <c r="C11" i="3"/>
  <c r="B11" i="3"/>
  <c r="H10" i="3"/>
  <c r="G10" i="3"/>
  <c r="F10" i="3"/>
  <c r="E10" i="3"/>
  <c r="D10" i="3"/>
  <c r="C10" i="3"/>
  <c r="B10" i="3"/>
  <c r="H9" i="3"/>
  <c r="G9" i="3"/>
  <c r="F9" i="3"/>
  <c r="E9" i="3"/>
  <c r="D9" i="3"/>
  <c r="C9" i="3"/>
  <c r="B9" i="3"/>
  <c r="H8" i="3"/>
  <c r="G8" i="3"/>
  <c r="F8" i="3"/>
  <c r="E8" i="3"/>
  <c r="D8" i="3"/>
  <c r="C8" i="3"/>
  <c r="B8" i="3"/>
  <c r="H7" i="3"/>
  <c r="G7" i="3"/>
  <c r="F7" i="3"/>
  <c r="E7" i="3"/>
  <c r="D7" i="3"/>
  <c r="C7" i="3"/>
  <c r="B7" i="3"/>
  <c r="H6" i="3"/>
  <c r="G6" i="3"/>
  <c r="F6" i="3"/>
  <c r="E6" i="3"/>
  <c r="D6" i="3"/>
  <c r="C6" i="3"/>
  <c r="B6" i="3"/>
  <c r="W39" i="2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5" i="1"/>
  <c r="T4" i="2"/>
  <c r="U4" i="2"/>
  <c r="C5" i="1"/>
  <c r="T6" i="2"/>
  <c r="U6" i="2"/>
  <c r="T7" i="2"/>
  <c r="U7" i="2"/>
  <c r="T8" i="2"/>
  <c r="U8" i="2"/>
  <c r="T9" i="2"/>
  <c r="W9" i="2" s="1"/>
  <c r="U9" i="2"/>
  <c r="X9" i="2" s="1"/>
  <c r="T10" i="2"/>
  <c r="U10" i="2"/>
  <c r="T11" i="2"/>
  <c r="U11" i="2"/>
  <c r="T12" i="2"/>
  <c r="U12" i="2"/>
  <c r="T13" i="2"/>
  <c r="U13" i="2"/>
  <c r="T14" i="2"/>
  <c r="U14" i="2"/>
  <c r="T15" i="2"/>
  <c r="W15" i="2" s="1"/>
  <c r="U15" i="2"/>
  <c r="T16" i="2"/>
  <c r="U16" i="2"/>
  <c r="T17" i="2"/>
  <c r="W17" i="2" s="1"/>
  <c r="U17" i="2"/>
  <c r="X17" i="2" s="1"/>
  <c r="T18" i="2"/>
  <c r="U18" i="2"/>
  <c r="T19" i="2"/>
  <c r="U19" i="2"/>
  <c r="T20" i="2"/>
  <c r="U20" i="2"/>
  <c r="T21" i="2"/>
  <c r="U21" i="2"/>
  <c r="T22" i="2"/>
  <c r="U22" i="2"/>
  <c r="T23" i="2"/>
  <c r="W23" i="2" s="1"/>
  <c r="U23" i="2"/>
  <c r="T24" i="2"/>
  <c r="U24" i="2"/>
  <c r="T25" i="2"/>
  <c r="W25" i="2" s="1"/>
  <c r="U25" i="2"/>
  <c r="X25" i="2" s="1"/>
  <c r="T26" i="2"/>
  <c r="U26" i="2"/>
  <c r="T27" i="2"/>
  <c r="U27" i="2"/>
  <c r="T28" i="2"/>
  <c r="U28" i="2"/>
  <c r="T29" i="2"/>
  <c r="U29" i="2"/>
  <c r="T30" i="2"/>
  <c r="U30" i="2"/>
  <c r="T31" i="2"/>
  <c r="W31" i="2" s="1"/>
  <c r="U31" i="2"/>
  <c r="T32" i="2"/>
  <c r="U32" i="2"/>
  <c r="T33" i="2"/>
  <c r="W33" i="2" s="1"/>
  <c r="U33" i="2"/>
  <c r="X33" i="2" s="1"/>
  <c r="T34" i="2"/>
  <c r="U34" i="2"/>
  <c r="T35" i="2"/>
  <c r="U35" i="2"/>
  <c r="T36" i="2"/>
  <c r="U36" i="2"/>
  <c r="T37" i="2"/>
  <c r="U37" i="2"/>
  <c r="T38" i="2"/>
  <c r="U38" i="2"/>
  <c r="U5" i="2"/>
  <c r="T5" i="2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K26" i="1" s="1"/>
  <c r="C27" i="1"/>
  <c r="C28" i="1"/>
  <c r="C29" i="1"/>
  <c r="C30" i="1"/>
  <c r="C31" i="1"/>
  <c r="C32" i="1"/>
  <c r="C33" i="1"/>
  <c r="C34" i="1"/>
  <c r="K34" i="1" s="1"/>
  <c r="C35" i="1"/>
  <c r="C36" i="1"/>
  <c r="C37" i="1"/>
  <c r="C38" i="1"/>
  <c r="C39" i="1"/>
  <c r="C6" i="1"/>
  <c r="X37" i="2" l="1"/>
  <c r="W32" i="2"/>
  <c r="W24" i="2"/>
  <c r="W16" i="2"/>
  <c r="W8" i="2"/>
  <c r="W7" i="2"/>
  <c r="X12" i="2"/>
  <c r="X36" i="2"/>
  <c r="X29" i="2"/>
  <c r="X5" i="2"/>
  <c r="W35" i="2"/>
  <c r="W27" i="2"/>
  <c r="W19" i="2"/>
  <c r="W11" i="2"/>
  <c r="K10" i="1"/>
  <c r="K18" i="1"/>
  <c r="K40" i="1"/>
  <c r="K43" i="1"/>
  <c r="X21" i="2"/>
  <c r="X13" i="2"/>
  <c r="W37" i="2"/>
  <c r="W29" i="2"/>
  <c r="W21" i="2"/>
  <c r="W13" i="2"/>
  <c r="K6" i="1"/>
  <c r="X32" i="2"/>
  <c r="X28" i="2"/>
  <c r="X24" i="2"/>
  <c r="X20" i="2"/>
  <c r="X16" i="2"/>
  <c r="X8" i="2"/>
  <c r="W4" i="2"/>
  <c r="X4" i="2"/>
  <c r="W36" i="2"/>
  <c r="W28" i="2"/>
  <c r="W20" i="2"/>
  <c r="W12" i="2"/>
  <c r="W10" i="2"/>
  <c r="W18" i="2"/>
  <c r="W26" i="2"/>
  <c r="W34" i="2"/>
  <c r="K38" i="1"/>
  <c r="K30" i="1"/>
  <c r="K22" i="1"/>
  <c r="K14" i="1"/>
  <c r="W5" i="2"/>
  <c r="K37" i="1"/>
  <c r="K29" i="1"/>
  <c r="K13" i="1"/>
  <c r="K39" i="1"/>
  <c r="K31" i="1"/>
  <c r="K23" i="1"/>
  <c r="K15" i="1"/>
  <c r="K7" i="1"/>
  <c r="K17" i="1"/>
  <c r="K33" i="1"/>
  <c r="K25" i="1"/>
  <c r="K9" i="1"/>
  <c r="K5" i="1"/>
  <c r="K21" i="1"/>
  <c r="K35" i="1"/>
  <c r="K27" i="1"/>
  <c r="K19" i="1"/>
  <c r="K11" i="1"/>
  <c r="K32" i="1"/>
  <c r="K24" i="1"/>
  <c r="K16" i="1"/>
  <c r="K8" i="1"/>
  <c r="K36" i="1"/>
  <c r="K28" i="1"/>
  <c r="K20" i="1"/>
  <c r="K12" i="1"/>
  <c r="X40" i="2"/>
  <c r="W40" i="2"/>
  <c r="W6" i="2"/>
  <c r="W14" i="2"/>
  <c r="W22" i="2"/>
  <c r="W30" i="2"/>
  <c r="W38" i="2"/>
  <c r="X11" i="2"/>
  <c r="X19" i="2"/>
  <c r="X27" i="2"/>
  <c r="X35" i="2"/>
  <c r="X7" i="2"/>
  <c r="X15" i="2"/>
  <c r="X23" i="2"/>
  <c r="X31" i="2"/>
  <c r="X39" i="2"/>
  <c r="X38" i="2"/>
  <c r="X34" i="2"/>
  <c r="X30" i="2"/>
  <c r="X26" i="2"/>
  <c r="X22" i="2"/>
  <c r="X18" i="2"/>
  <c r="X14" i="2"/>
  <c r="X10" i="2"/>
  <c r="X6" i="2"/>
</calcChain>
</file>

<file path=xl/sharedStrings.xml><?xml version="1.0" encoding="utf-8"?>
<sst xmlns="http://schemas.openxmlformats.org/spreadsheetml/2006/main" count="6456" uniqueCount="399">
  <si>
    <t>국립</t>
  </si>
  <si>
    <t>공립</t>
  </si>
  <si>
    <t>사립</t>
  </si>
  <si>
    <t>연도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</si>
  <si>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</si>
  <si>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</si>
  <si>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</si>
  <si>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</si>
  <si>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</si>
  <si>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</si>
  <si>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</si>
  <si>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</si>
  <si>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</si>
  <si>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</si>
  <si>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</si>
  <si>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</si>
  <si>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</si>
  <si>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</si>
  <si>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</si>
  <si>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</si>
  <si>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</si>
  <si>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</si>
  <si>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</si>
  <si>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</si>
  <si>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</si>
  <si>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</si>
  <si>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</si>
  <si>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</si>
  <si>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</si>
  <si>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</si>
  <si>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</si>
  <si>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</si>
  <si>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</si>
  <si>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</si>
  <si>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</si>
  <si>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</si>
  <si>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</si>
  <si>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</si>
  <si>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서울</t>
  </si>
  <si>
    <t>부산</t>
  </si>
  <si>
    <t>대구</t>
  </si>
  <si>
    <t>인천</t>
  </si>
  <si>
    <t>광주</t>
  </si>
  <si>
    <t>대전</t>
  </si>
  <si>
    <t>울산</t>
  </si>
  <si>
    <t>세종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</si>
  <si>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</si>
  <si>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</si>
  <si>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</si>
  <si>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</si>
  <si>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</si>
  <si>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</si>
  <si>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</si>
  <si>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</si>
  <si>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</si>
  <si>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계</t>
  </si>
  <si>
    <t>여</t>
  </si>
  <si>
    <t>입학자</t>
  </si>
  <si>
    <t>재적학생수</t>
  </si>
  <si>
    <t>졸업자</t>
  </si>
  <si>
    <t>전문대학 시도별 학생수</t>
    <phoneticPr fontId="2" type="noConversion"/>
  </si>
  <si>
    <t>수도권</t>
    <phoneticPr fontId="2" type="noConversion"/>
  </si>
  <si>
    <t>인문계열</t>
    <phoneticPr fontId="2" type="noConversion"/>
  </si>
  <si>
    <t>사회계열</t>
    <phoneticPr fontId="2" type="noConversion"/>
  </si>
  <si>
    <t>공학계열</t>
    <phoneticPr fontId="2" type="noConversion"/>
  </si>
  <si>
    <t>자연계열</t>
    <phoneticPr fontId="2" type="noConversion"/>
  </si>
  <si>
    <t>의약계열</t>
    <phoneticPr fontId="2" type="noConversion"/>
  </si>
  <si>
    <t>예체능계열</t>
    <phoneticPr fontId="2" type="noConversion"/>
  </si>
  <si>
    <t>교육(사범)계열</t>
    <phoneticPr fontId="2" type="noConversion"/>
  </si>
  <si>
    <t>어문학계</t>
    <phoneticPr fontId="2" type="noConversion"/>
  </si>
  <si>
    <t>예술학계</t>
    <phoneticPr fontId="2" type="noConversion"/>
  </si>
  <si>
    <t>사회과학계</t>
    <phoneticPr fontId="2" type="noConversion"/>
  </si>
  <si>
    <t>체육학계</t>
    <phoneticPr fontId="2" type="noConversion"/>
  </si>
  <si>
    <t>이학계</t>
    <phoneticPr fontId="2" type="noConversion"/>
  </si>
  <si>
    <t>공학계</t>
    <phoneticPr fontId="2" type="noConversion"/>
  </si>
  <si>
    <t>의약학계</t>
    <phoneticPr fontId="2" type="noConversion"/>
  </si>
  <si>
    <t>농림학계</t>
    <phoneticPr fontId="2" type="noConversion"/>
  </si>
  <si>
    <t>수산해양학계</t>
    <phoneticPr fontId="2" type="noConversion"/>
  </si>
  <si>
    <t>사범학계</t>
    <phoneticPr fontId="2" type="noConversion"/>
  </si>
  <si>
    <t>입학정원</t>
    <phoneticPr fontId="2" type="noConversion"/>
  </si>
  <si>
    <t>입학정원</t>
    <phoneticPr fontId="2" type="noConversion"/>
  </si>
  <si>
    <t>계</t>
    <phoneticPr fontId="2" type="noConversion"/>
  </si>
  <si>
    <t>여</t>
    <phoneticPr fontId="2" type="noConversion"/>
  </si>
  <si>
    <t>전문대학 설립별 학생수</t>
    <phoneticPr fontId="2" type="noConversion"/>
  </si>
  <si>
    <t>비수도권</t>
    <phoneticPr fontId="2" type="noConversion"/>
  </si>
  <si>
    <t>예체능</t>
    <phoneticPr fontId="2" type="noConversion"/>
  </si>
  <si>
    <t>의약</t>
    <phoneticPr fontId="2" type="noConversion"/>
  </si>
  <si>
    <t>교육</t>
    <phoneticPr fontId="2" type="noConversion"/>
  </si>
  <si>
    <t>공학</t>
    <phoneticPr fontId="2" type="noConversion"/>
  </si>
  <si>
    <t>사회</t>
    <phoneticPr fontId="2" type="noConversion"/>
  </si>
  <si>
    <t>자연</t>
    <phoneticPr fontId="2" type="noConversion"/>
  </si>
  <si>
    <t>인문</t>
    <phoneticPr fontId="2" type="noConversion"/>
  </si>
  <si>
    <t>전체</t>
    <phoneticPr fontId="2" type="noConversion"/>
  </si>
  <si>
    <t>계</t>
    <phoneticPr fontId="2" type="noConversion"/>
  </si>
  <si>
    <t>전문대학 계열별 입학정원, 입학자, 재적학생수, 졸업자</t>
    <phoneticPr fontId="2" type="noConversion"/>
  </si>
  <si>
    <t>전문대학 계열별 입학정원, 입학자, 재적학생수, 졸업자(85년 이전)</t>
    <phoneticPr fontId="2" type="noConversion"/>
  </si>
  <si>
    <t>전체</t>
    <phoneticPr fontId="2" type="noConversion"/>
  </si>
  <si>
    <t>입학정원</t>
    <phoneticPr fontId="2" type="noConversion"/>
  </si>
  <si>
    <t xml:space="preserve"> -</t>
  </si>
  <si>
    <t>전체</t>
    <phoneticPr fontId="2" type="noConversion"/>
  </si>
  <si>
    <t>국공립</t>
    <phoneticPr fontId="2" type="noConversion"/>
  </si>
  <si>
    <t>사립</t>
    <phoneticPr fontId="2" type="noConversion"/>
  </si>
  <si>
    <t>* 출처 : 한국교육개발원 [교육통계연보], https://kess.kedi.re.kr/</t>
    <phoneticPr fontId="2" type="noConversion"/>
  </si>
  <si>
    <t>1) 폐교 및 분교, 캠퍼스는 학교 수에서 제외됨</t>
    <phoneticPr fontId="2" type="noConversion"/>
  </si>
  <si>
    <t>2) 특별법 및 타 부처 설립에 근거한 전문대학이 2011년부터 정식 조사되어 학교 수에 포함됨</t>
    <phoneticPr fontId="2" type="noConversion"/>
  </si>
  <si>
    <t>시도</t>
  </si>
  <si>
    <t>전문대학</t>
  </si>
  <si>
    <t>교육대학</t>
  </si>
  <si>
    <t>일반대학</t>
  </si>
  <si>
    <t>방송통신대학</t>
  </si>
  <si>
    <t>산업대학</t>
  </si>
  <si>
    <t>기술대학</t>
  </si>
  <si>
    <t>각종학교</t>
  </si>
  <si>
    <t>사내대학</t>
  </si>
  <si>
    <t>전공대학</t>
  </si>
  <si>
    <t>기능대학</t>
  </si>
  <si>
    <t>대학원</t>
  </si>
  <si>
    <t>석사</t>
  </si>
  <si>
    <t>박사</t>
  </si>
  <si>
    <t>전체</t>
  </si>
  <si>
    <t/>
  </si>
  <si>
    <t>단위: 명</t>
  </si>
  <si>
    <t>주석</t>
  </si>
  <si>
    <t>2. 출처: 한국교육개발원 교육통계서비스(https://kess.kedi.re.kr)</t>
  </si>
  <si>
    <t>전문대학 시도별 학생수</t>
  </si>
  <si>
    <t>1) 폐교 및 분교, 캠퍼스는 학교 수에서 제외됨</t>
  </si>
  <si>
    <t>2) 특별법 및 타 부처 설립에 근거한 전문대학이 2011년부터 정식 조사되어 학교 수에 포함됨</t>
  </si>
  <si>
    <t>3) 수도권은 서울, 경기, 인천임</t>
  </si>
  <si>
    <t>수도권</t>
  </si>
  <si>
    <t>비수도권</t>
  </si>
  <si>
    <t>행정구역</t>
  </si>
  <si>
    <t>원격및사이버</t>
  </si>
  <si>
    <t>전국</t>
  </si>
  <si>
    <t>총계</t>
  </si>
  <si>
    <t>서울 강남구</t>
  </si>
  <si>
    <t>-</t>
  </si>
  <si>
    <t>서울 강동구</t>
  </si>
  <si>
    <t>서울 강북구</t>
  </si>
  <si>
    <t>서울 강서구</t>
  </si>
  <si>
    <t>서울 관악구</t>
  </si>
  <si>
    <t>서울 광진구</t>
  </si>
  <si>
    <t>서울 구로구</t>
  </si>
  <si>
    <t>서울 금천구</t>
  </si>
  <si>
    <t>서울 노원구</t>
  </si>
  <si>
    <t>서울 도봉구</t>
  </si>
  <si>
    <t>서울 동대문구</t>
  </si>
  <si>
    <t>서울 동작구</t>
  </si>
  <si>
    <t>서울 마포구</t>
  </si>
  <si>
    <t>서울 서대문구</t>
  </si>
  <si>
    <t>서울 서초구</t>
  </si>
  <si>
    <t>서울 성동구</t>
  </si>
  <si>
    <t>서울 성북구</t>
  </si>
  <si>
    <t>서울 송파구</t>
  </si>
  <si>
    <t>서울 양천구</t>
  </si>
  <si>
    <t>서울 영등포구</t>
  </si>
  <si>
    <t>서울 용산구</t>
  </si>
  <si>
    <t>서울 은평구</t>
  </si>
  <si>
    <t>서울 종로구</t>
  </si>
  <si>
    <t>서울 중구</t>
  </si>
  <si>
    <t>서울 중랑구</t>
  </si>
  <si>
    <t>부산 금정구</t>
  </si>
  <si>
    <t>부산 남구</t>
  </si>
  <si>
    <t>부산 부산진구</t>
  </si>
  <si>
    <t>부산 북구</t>
  </si>
  <si>
    <t>부산 사상구</t>
  </si>
  <si>
    <t>부산 사하구</t>
  </si>
  <si>
    <t>부산 서구</t>
  </si>
  <si>
    <t>부산 연제구</t>
  </si>
  <si>
    <t>부산 영도구</t>
  </si>
  <si>
    <t>부산 해운대구</t>
  </si>
  <si>
    <t>대구 남구</t>
  </si>
  <si>
    <t>대구 달서구</t>
  </si>
  <si>
    <t>대구 달성군</t>
  </si>
  <si>
    <t>대구 동구</t>
  </si>
  <si>
    <t>대구 북구</t>
  </si>
  <si>
    <t>대구 서구</t>
  </si>
  <si>
    <t>대구 수성구</t>
  </si>
  <si>
    <t>대구 중구</t>
  </si>
  <si>
    <t>인천 강화군</t>
  </si>
  <si>
    <t>인천 계양구</t>
  </si>
  <si>
    <t>인천 남구</t>
  </si>
  <si>
    <t>인천 남동구</t>
  </si>
  <si>
    <t>인천 동구</t>
  </si>
  <si>
    <t>인천 부평구</t>
  </si>
  <si>
    <t>인천 연수구</t>
  </si>
  <si>
    <t>광주 광산구</t>
  </si>
  <si>
    <t>광주 남구</t>
  </si>
  <si>
    <t>광주 동구</t>
  </si>
  <si>
    <t>광주 북구</t>
  </si>
  <si>
    <t>대전 대덕구</t>
  </si>
  <si>
    <t>대전 동구</t>
  </si>
  <si>
    <t>대전 서구</t>
  </si>
  <si>
    <t>대전 유성구</t>
  </si>
  <si>
    <t>대전 중구</t>
  </si>
  <si>
    <t>울산 남구</t>
  </si>
  <si>
    <t>울산 동구</t>
  </si>
  <si>
    <t>울산 울주군</t>
  </si>
  <si>
    <t>울산 중구</t>
  </si>
  <si>
    <t>경기 가평군</t>
  </si>
  <si>
    <t>경기 고양시</t>
  </si>
  <si>
    <t>경기 과천시</t>
  </si>
  <si>
    <t>경기 광주시</t>
  </si>
  <si>
    <t>경기 군포시</t>
  </si>
  <si>
    <t>경기 김포시</t>
  </si>
  <si>
    <t>경기 남양주시</t>
  </si>
  <si>
    <t>경기 동두천시</t>
  </si>
  <si>
    <t>경기 부천시</t>
  </si>
  <si>
    <t>경기 성남시</t>
  </si>
  <si>
    <t>경기 수원시</t>
  </si>
  <si>
    <t>경기 시흥시</t>
  </si>
  <si>
    <t>경기 안산시</t>
  </si>
  <si>
    <t>경기 안성시</t>
  </si>
  <si>
    <t>경기 안양시</t>
  </si>
  <si>
    <t>경기 양주시</t>
  </si>
  <si>
    <t>경기 양평군</t>
  </si>
  <si>
    <t>경기 여주시</t>
  </si>
  <si>
    <t>경기 오산시</t>
  </si>
  <si>
    <t>경기 용인시</t>
  </si>
  <si>
    <t>경기 의왕시</t>
  </si>
  <si>
    <t>경기 의정부시</t>
  </si>
  <si>
    <t>경기 이천시</t>
  </si>
  <si>
    <t>경기 파주시</t>
  </si>
  <si>
    <t>경기 평택시</t>
  </si>
  <si>
    <t>경기 포천시</t>
  </si>
  <si>
    <t>경기 화성시</t>
  </si>
  <si>
    <t>강원 강릉시</t>
  </si>
  <si>
    <t>강원 고성군</t>
  </si>
  <si>
    <t>강원 동해시</t>
  </si>
  <si>
    <t>강원 삼척시</t>
  </si>
  <si>
    <t>강원 속초시</t>
  </si>
  <si>
    <t>강원 영월군</t>
  </si>
  <si>
    <t>강원 원주시</t>
  </si>
  <si>
    <t>강원 춘천시</t>
  </si>
  <si>
    <t>강원 태백시</t>
  </si>
  <si>
    <t>강원 평창군</t>
  </si>
  <si>
    <t>강원 횡성군</t>
  </si>
  <si>
    <t>충북 괴산군</t>
  </si>
  <si>
    <t>충북 영동군</t>
  </si>
  <si>
    <t>충북 옥천군</t>
  </si>
  <si>
    <t>충북 음성군</t>
  </si>
  <si>
    <t>충북 제천시</t>
  </si>
  <si>
    <t>충북 청주시</t>
  </si>
  <si>
    <t>충북 충주시</t>
  </si>
  <si>
    <t>충남 공주시</t>
  </si>
  <si>
    <t>충남 금산군</t>
  </si>
  <si>
    <t>충남 논산시</t>
  </si>
  <si>
    <t>충남 당진시</t>
  </si>
  <si>
    <t>충남 보령시</t>
  </si>
  <si>
    <t>충남 부여군</t>
  </si>
  <si>
    <t>충남 서산시</t>
  </si>
  <si>
    <t>충남 아산시</t>
  </si>
  <si>
    <t>충남 예산군</t>
  </si>
  <si>
    <t>충남 천안시</t>
  </si>
  <si>
    <t>충남 청양군</t>
  </si>
  <si>
    <t>충남 홍성군</t>
  </si>
  <si>
    <t>전북 군산시</t>
  </si>
  <si>
    <t>전북 김제시</t>
  </si>
  <si>
    <t>전북 남원시</t>
  </si>
  <si>
    <t>전북 완주군</t>
  </si>
  <si>
    <t>전북 익산시</t>
  </si>
  <si>
    <t>전북 임실군</t>
  </si>
  <si>
    <t>전북 전주시</t>
  </si>
  <si>
    <t>전북 정읍시</t>
  </si>
  <si>
    <t>전남 곡성군</t>
  </si>
  <si>
    <t>전남 광양시</t>
  </si>
  <si>
    <t>전남 나주시</t>
  </si>
  <si>
    <t>전남 담양군</t>
  </si>
  <si>
    <t>전남 목포시</t>
  </si>
  <si>
    <t>전남 무안군</t>
  </si>
  <si>
    <t>전남 순천시</t>
  </si>
  <si>
    <t>전남 여수시</t>
  </si>
  <si>
    <t>전남 영광군</t>
  </si>
  <si>
    <t>전남 영암군</t>
  </si>
  <si>
    <t>경북 경산시</t>
  </si>
  <si>
    <t>경북 경주시</t>
  </si>
  <si>
    <t>경북 고령군</t>
  </si>
  <si>
    <t>경북 구미시</t>
  </si>
  <si>
    <t>경북 김천시</t>
  </si>
  <si>
    <t>경북 문경시</t>
  </si>
  <si>
    <t>경북 상주시</t>
  </si>
  <si>
    <t>경북 안동시</t>
  </si>
  <si>
    <t>경북 영주시</t>
  </si>
  <si>
    <t>경북 영천시</t>
  </si>
  <si>
    <t>경북 예천군</t>
  </si>
  <si>
    <t>경북 칠곡군</t>
  </si>
  <si>
    <t>경북 포항시</t>
  </si>
  <si>
    <t>경남 거제시</t>
  </si>
  <si>
    <t>경남 거창군</t>
  </si>
  <si>
    <t>경남 김해시</t>
  </si>
  <si>
    <t>경남 남해군</t>
  </si>
  <si>
    <t>경남 사천시</t>
  </si>
  <si>
    <t>경남 양산시</t>
  </si>
  <si>
    <t>경남 진주시</t>
  </si>
  <si>
    <t>경남 창원시</t>
  </si>
  <si>
    <t>제주 제주시</t>
  </si>
  <si>
    <t xml:space="preserve">단위: 명 </t>
  </si>
  <si>
    <t>1. ‘원격대학형태의 평생교육시설’은 ‘원격대학’으로 ‘사내대학형태의 평생교육시설’은 사내대학으로 축약하여 표기함</t>
  </si>
  <si>
    <t>통계 도움말</t>
  </si>
  <si>
    <t>1. 조사기준일: 당해연도 4월 1일</t>
  </si>
  <si>
    <t>설립</t>
  </si>
  <si>
    <t>출처: 한국교육개발원 [교육통계연보], https://kess.kedi.re.kr/</t>
    <phoneticPr fontId="2" type="noConversion"/>
  </si>
  <si>
    <t>주: 1. 폐교의 잔류 재적학생수가 포함됨</t>
    <phoneticPr fontId="2" type="noConversion"/>
  </si>
  <si>
    <t xml:space="preserve">    2. 특별법 및 타부처 설립에 근거한 대학 현황이 2011년부터 정식 조사되어 학생 수에 포함됨 </t>
    <phoneticPr fontId="2" type="noConversion"/>
  </si>
  <si>
    <t>주: 1. 폐교의 잔류 재적학생수가 포함됨</t>
    <phoneticPr fontId="2" type="noConversion"/>
  </si>
  <si>
    <t xml:space="preserve">     3. 수도권은 서울, 경기, 인천임</t>
    <phoneticPr fontId="2" type="noConversion"/>
  </si>
  <si>
    <t xml:space="preserve">     2. 특별법 및 타부처 설립에 근거한 대학 현황이 2011년부터 정식 조사되어 학생 수에 포함됨 </t>
    <phoneticPr fontId="2" type="noConversion"/>
  </si>
  <si>
    <t xml:space="preserve">     3. 2008년부터 학사학위전공심화과정이 도입되었으며, 입학정원에는 학사학위전공심화과정은 포함되지 않음</t>
    <phoneticPr fontId="2" type="noConversion"/>
  </si>
  <si>
    <t xml:space="preserve">     4. 교육통계연보 기준이며, 졸업자의 경우 2011년 이후의 취업통계 데이터와 불일치할 수 있음</t>
    <phoneticPr fontId="2" type="noConversion"/>
  </si>
  <si>
    <t>출처: 한국교육개발원 [교육통계연보], https://kess.kedi.re.kr/ , 취업통계 DB</t>
    <phoneticPr fontId="2" type="noConversion"/>
  </si>
  <si>
    <t xml:space="preserve">                      * 2014년부터는 1년 주기로 발행되는 취업통계연보(12월 31일 기준) 데이터와 같음(2015 취업통계연보)</t>
    <phoneticPr fontId="2" type="noConversion"/>
  </si>
  <si>
    <t xml:space="preserve">        - 2014년~ : 조사기준일 당시에 건강보험 직장가입자, 교내취업자, 해외취업자, 농림어업종사자, 개인창작활동종사자, 1인 창(사)업자 및 프리랜서 </t>
    <phoneticPr fontId="2" type="noConversion"/>
  </si>
  <si>
    <t xml:space="preserve">        - 2011~2013년 : 조사기준일 당시에 건강보험 직장가입자, 교내취업자, 해외취업자, 영농업종사자, 개인창작활동종사자, 1인 창(사)업자 및 프리랜서 </t>
    <phoneticPr fontId="2" type="noConversion"/>
  </si>
  <si>
    <t xml:space="preserve">        - 2010년 : 조사기준일 당시에 건강보험 직장가입자 </t>
    <phoneticPr fontId="2" type="noConversion"/>
  </si>
  <si>
    <t xml:space="preserve">        - 2004~2009년 : 조사기준일 시점에 주당 18시간 이상 일하면서 노동력을 제공하고 그에 대한 일정 소득이 있는 자</t>
    <phoneticPr fontId="2" type="noConversion"/>
  </si>
  <si>
    <t xml:space="preserve">     2. 연도별 취업자 기준 정의</t>
    <phoneticPr fontId="2" type="noConversion"/>
  </si>
  <si>
    <t xml:space="preserve">        - 출처 : 한국교육개발원 고등교육기관 취업통계조사</t>
    <phoneticPr fontId="2" type="noConversion"/>
  </si>
  <si>
    <t xml:space="preserve">        - 조사 기준일 : 2011년부터(매년 12월 31일 기준)</t>
    <phoneticPr fontId="2" type="noConversion"/>
  </si>
  <si>
    <t xml:space="preserve">        - 취업률 = 취업자 / (졸업자-진학자-입대자-외국인유학생-취업불가능자-제외인정자) X 100</t>
    <phoneticPr fontId="2" type="noConversion"/>
  </si>
  <si>
    <t xml:space="preserve">        - 진학률 = 진학자 / 졸업자 X 100</t>
    <phoneticPr fontId="2" type="noConversion"/>
  </si>
  <si>
    <t xml:space="preserve">       (2011년~)</t>
    <phoneticPr fontId="2" type="noConversion"/>
  </si>
  <si>
    <t xml:space="preserve">        - 조사 기준일 : ~2009년까지(매년 4월 1일), 2010년(6월 1일), 2011년부터(매년 12월 31일 기준)</t>
    <phoneticPr fontId="2" type="noConversion"/>
  </si>
  <si>
    <t xml:space="preserve">        - 진학률 = 진학자 / 졸업자 X 100</t>
    <phoneticPr fontId="2" type="noConversion"/>
  </si>
  <si>
    <t xml:space="preserve">       (2006년~2010년)</t>
    <phoneticPr fontId="2" type="noConversion"/>
  </si>
  <si>
    <t xml:space="preserve">        - 조사 기준일 : ~2009년까지(매년 4월 1일)</t>
    <phoneticPr fontId="2" type="noConversion"/>
  </si>
  <si>
    <t xml:space="preserve">        - 취업률 = 취업자 / (졸업자-진학자-입대자) X 100</t>
    <phoneticPr fontId="2" type="noConversion"/>
  </si>
  <si>
    <t xml:space="preserve">       (2004년~2005년)</t>
    <phoneticPr fontId="2" type="noConversion"/>
  </si>
  <si>
    <t xml:space="preserve">        - 출처 : 한국교육개발원 고등교육통계조사</t>
    <phoneticPr fontId="2" type="noConversion"/>
  </si>
  <si>
    <t xml:space="preserve">        - 조사 기준일 : ~2009년까지(매년 4월 1일)</t>
    <phoneticPr fontId="2" type="noConversion"/>
  </si>
  <si>
    <t xml:space="preserve">        - 전문대학은 1979년부터 운영되어 1981년부터 졸업자가 있음</t>
    <phoneticPr fontId="2" type="noConversion"/>
  </si>
  <si>
    <t xml:space="preserve">        - 취업률 = 취업자 / (졸업자-진학자-입대자) X 100</t>
    <phoneticPr fontId="2" type="noConversion"/>
  </si>
  <si>
    <t xml:space="preserve">       (1981년~2003년)</t>
    <phoneticPr fontId="2" type="noConversion"/>
  </si>
  <si>
    <t>주: 1. 연도별 진학률 및 취업률 정의</t>
    <phoneticPr fontId="2" type="noConversion"/>
  </si>
  <si>
    <t>기타</t>
    <phoneticPr fontId="2" type="noConversion"/>
  </si>
  <si>
    <t>제외인정자</t>
    <phoneticPr fontId="2" type="noConversion"/>
  </si>
  <si>
    <t>취업불가능자</t>
    <phoneticPr fontId="2" type="noConversion"/>
  </si>
  <si>
    <t>외국인유학생</t>
    <phoneticPr fontId="2" type="noConversion"/>
  </si>
  <si>
    <t>미상</t>
    <phoneticPr fontId="2" type="noConversion"/>
  </si>
  <si>
    <t>무직</t>
    <phoneticPr fontId="2" type="noConversion"/>
  </si>
  <si>
    <t>입대자</t>
    <phoneticPr fontId="2" type="noConversion"/>
  </si>
  <si>
    <t>취업자</t>
    <phoneticPr fontId="2" type="noConversion"/>
  </si>
  <si>
    <t>진학자</t>
    <phoneticPr fontId="2" type="noConversion"/>
  </si>
  <si>
    <t>졸업자</t>
    <phoneticPr fontId="2" type="noConversion"/>
  </si>
  <si>
    <t>취업률</t>
    <phoneticPr fontId="2" type="noConversion"/>
  </si>
  <si>
    <t>진학률</t>
    <phoneticPr fontId="2" type="noConversion"/>
  </si>
  <si>
    <t>연도</t>
    <phoneticPr fontId="2" type="noConversion"/>
  </si>
  <si>
    <t>전문대학 졸업 상황</t>
  </si>
  <si>
    <t>출처: 한국교육개발원 [교육통계연보], https://kess.kedi.re.kr/ , 취업통계 DB</t>
    <phoneticPr fontId="2" type="noConversion"/>
  </si>
  <si>
    <t>미상</t>
    <phoneticPr fontId="2" type="noConversion"/>
  </si>
  <si>
    <t>무직</t>
    <phoneticPr fontId="2" type="noConversion"/>
  </si>
  <si>
    <t>입대자</t>
    <phoneticPr fontId="2" type="noConversion"/>
  </si>
  <si>
    <t>취업자</t>
    <phoneticPr fontId="2" type="noConversion"/>
  </si>
  <si>
    <t>진학자</t>
    <phoneticPr fontId="2" type="noConversion"/>
  </si>
  <si>
    <t>졸업자</t>
    <phoneticPr fontId="2" type="noConversion"/>
  </si>
  <si>
    <t>취업률</t>
    <phoneticPr fontId="2" type="noConversion"/>
  </si>
  <si>
    <t>진학률</t>
    <phoneticPr fontId="2" type="noConversion"/>
  </si>
  <si>
    <t>입대자</t>
    <phoneticPr fontId="2" type="noConversion"/>
  </si>
  <si>
    <t>진학률</t>
    <phoneticPr fontId="2" type="noConversion"/>
  </si>
  <si>
    <t>미상</t>
    <phoneticPr fontId="2" type="noConversion"/>
  </si>
  <si>
    <t>무직</t>
    <phoneticPr fontId="2" type="noConversion"/>
  </si>
  <si>
    <t>취업자</t>
    <phoneticPr fontId="2" type="noConversion"/>
  </si>
  <si>
    <t>진학자</t>
    <phoneticPr fontId="2" type="noConversion"/>
  </si>
  <si>
    <t>졸업자</t>
    <phoneticPr fontId="2" type="noConversion"/>
  </si>
  <si>
    <t>취업률</t>
    <phoneticPr fontId="2" type="noConversion"/>
  </si>
  <si>
    <t>기타</t>
    <phoneticPr fontId="2" type="noConversion"/>
  </si>
  <si>
    <t>제외인정자</t>
    <phoneticPr fontId="2" type="noConversion"/>
  </si>
  <si>
    <t>취업불가능자</t>
    <phoneticPr fontId="2" type="noConversion"/>
  </si>
  <si>
    <t>외국인유학생</t>
    <phoneticPr fontId="2" type="noConversion"/>
  </si>
  <si>
    <t>제외인정자</t>
    <phoneticPr fontId="2" type="noConversion"/>
  </si>
  <si>
    <t>취업불가능자</t>
    <phoneticPr fontId="2" type="noConversion"/>
  </si>
  <si>
    <t>기타</t>
    <phoneticPr fontId="2" type="noConversion"/>
  </si>
  <si>
    <t>외국인유학생</t>
    <phoneticPr fontId="2" type="noConversion"/>
  </si>
  <si>
    <t>사범계</t>
    <phoneticPr fontId="2" type="noConversion"/>
  </si>
  <si>
    <t>수산해양학계</t>
    <phoneticPr fontId="2" type="noConversion"/>
  </si>
  <si>
    <t>농림학계</t>
    <phoneticPr fontId="2" type="noConversion"/>
  </si>
  <si>
    <t>의약학계</t>
    <phoneticPr fontId="2" type="noConversion"/>
  </si>
  <si>
    <t>공학계</t>
    <phoneticPr fontId="2" type="noConversion"/>
  </si>
  <si>
    <t>이학계</t>
    <phoneticPr fontId="2" type="noConversion"/>
  </si>
  <si>
    <t>체육학계</t>
    <phoneticPr fontId="2" type="noConversion"/>
  </si>
  <si>
    <t>사회과학계</t>
    <phoneticPr fontId="2" type="noConversion"/>
  </si>
  <si>
    <t>예술학계</t>
    <phoneticPr fontId="2" type="noConversion"/>
  </si>
  <si>
    <t>어문학계</t>
    <phoneticPr fontId="2" type="noConversion"/>
  </si>
  <si>
    <t>교육(사범)계열</t>
    <phoneticPr fontId="2" type="noConversion"/>
  </si>
  <si>
    <t>예체능계열</t>
    <phoneticPr fontId="2" type="noConversion"/>
  </si>
  <si>
    <t>의약계열</t>
    <phoneticPr fontId="2" type="noConversion"/>
  </si>
  <si>
    <t>자연계열</t>
    <phoneticPr fontId="2" type="noConversion"/>
  </si>
  <si>
    <t>공학계열</t>
    <phoneticPr fontId="2" type="noConversion"/>
  </si>
  <si>
    <t>사회계열</t>
    <phoneticPr fontId="2" type="noConversion"/>
  </si>
  <si>
    <t>인문계열</t>
  </si>
  <si>
    <t>전문대학 계열별 취업률(85년 이전)</t>
    <phoneticPr fontId="2" type="noConversion"/>
  </si>
  <si>
    <t>전문대학 계열별 취업률</t>
    <phoneticPr fontId="2" type="noConversion"/>
  </si>
  <si>
    <t>* 한국교육개발원은 1999년부터 교육통계조사를 담당하였으며 이전 데이터는 교육통계연보로만 확인가능함</t>
    <phoneticPr fontId="33" type="noConversion"/>
  </si>
  <si>
    <t>* 한국교육개발원은 1999년부터 교육통계조사를 담당하였으며 이전 데이터는 교육통계연보로만 확인가능함</t>
    <phoneticPr fontId="33" type="noConversion"/>
  </si>
  <si>
    <t>* 한국교육개발원은 1999년부터 교육통계조사를 담당하였으며 이전 데이터는 교육통계연보로만 확인가능함</t>
    <phoneticPr fontId="33" type="noConversion"/>
  </si>
  <si>
    <t>* 한국교육개발원은 1999년부터 교육통계조사를 담당하였으며 이전 데이터는 교육통계연보로만 확인가능함</t>
    <phoneticPr fontId="33" type="noConversion"/>
  </si>
  <si>
    <t>주: 졸업상황 sheet 의 주석 참고</t>
    <phoneticPr fontId="19" type="noConversion"/>
  </si>
  <si>
    <t>1985년이전</t>
    <phoneticPr fontId="2" type="noConversion"/>
  </si>
  <si>
    <t xml:space="preserve">     2. 1998년 공학계열 입학정원은 자연계열에 포함됨</t>
    <phoneticPr fontId="2" type="noConversion"/>
  </si>
  <si>
    <t>주: 1. 1985년~1987년까지 입학정원은 조사되지 않음(편제정원으로 조사됨)</t>
    <phoneticPr fontId="2" type="noConversion"/>
  </si>
  <si>
    <t xml:space="preserve">     3.  2024년 자료는 2025년 12월 말에 발표됨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</si>
</sst>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#,##0_);[Red]\(#,##0\)"/>
    <numFmt numFmtId="177" formatCode="0.0_ "/>
    <numFmt numFmtId="178" formatCode="#,##0.0_);[Red]\(#,##0.0\)"/>
    <numFmt numFmtId="179" formatCode="###,###,###,##0"/>
    <numFmt numFmtId="180" formatCode="_-* #,##0.0_-;\-* #,##0.0_-;_-* &quot;-&quot;_-;_-@_-"/>
    <numFmt numFmtId="181" formatCode="#,##0.0_ "/>
  </numFmts>
  <fonts count="42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name val="맑은 고딕"/>
      <family val="3"/>
      <charset val="129"/>
    </font>
    <font>
      <sz val="1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b/>
      <sz val="10"/>
      <color theme="0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name val="Arial"/>
      <family val="2"/>
    </font>
    <font>
      <sz val="1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b/>
      <sz val="10"/>
      <color rgb="FF0000FF"/>
      <name val="돋움"/>
      <family val="3"/>
      <charset val="129"/>
    </font>
    <font>
      <sz val="11"/>
      <color rgb="FF0000FF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theme="8" tint="-0.499984740745262"/>
      <name val="맑은 고딕"/>
      <family val="3"/>
      <charset val="129"/>
      <scheme val="minor"/>
    </font>
    <font>
      <b/>
      <sz val="11"/>
      <color theme="8" tint="-0.499984740745262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1"/>
      <color theme="8" tint="-0.499984740745262"/>
      <name val="맑은 고딕"/>
      <family val="3"/>
      <charset val="129"/>
    </font>
    <font>
      <sz val="11"/>
      <color theme="8" tint="-0.499984740745262"/>
      <name val="맑은 고딕"/>
      <family val="3"/>
      <charset val="129"/>
      <scheme val="minor"/>
    </font>
    <font>
      <sz val="10"/>
      <color theme="8" tint="-0.499984740745262"/>
      <name val="맑은 고딕"/>
      <family val="3"/>
      <charset val="129"/>
    </font>
    <font>
      <sz val="10"/>
      <color theme="8" tint="-0.499984740745262"/>
      <name val="맑은 고딕"/>
      <family val="3"/>
      <charset val="129"/>
      <scheme val="minor"/>
    </font>
    <font>
      <b/>
      <sz val="11"/>
      <color theme="7" tint="-0.499984740745262"/>
      <name val="맑은 고딕"/>
      <family val="3"/>
      <charset val="129"/>
    </font>
    <font>
      <b/>
      <sz val="11"/>
      <color theme="7" tint="-0.499984740745262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00000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medium">
        <color indexed="64"/>
      </right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/>
      <diagonal/>
    </border>
    <border>
      <left style="thin">
        <color indexed="64"/>
      </left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2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" fillId="0" borderId="0">
      <alignment vertical="center"/>
    </xf>
    <xf numFmtId="0" fontId="17" fillId="0" borderId="0" applyNumberFormat="0" applyFont="0" applyFill="0" applyBorder="0" applyAlignment="0" applyProtection="0"/>
    <xf numFmtId="0" fontId="1" fillId="0" borderId="0">
      <alignment vertical="center"/>
    </xf>
    <xf numFmtId="0" fontId="17" fillId="0" borderId="0" applyNumberFormat="0" applyFont="0" applyFill="0" applyBorder="0" applyAlignment="0" applyProtection="0"/>
    <xf numFmtId="0" fontId="1" fillId="0" borderId="0">
      <alignment vertical="center"/>
    </xf>
    <xf numFmtId="0" fontId="17" fillId="0" borderId="0" applyNumberFormat="0" applyFont="0" applyFill="0" applyBorder="0" applyAlignment="0" applyProtection="0"/>
    <xf numFmtId="0" fontId="1" fillId="0" borderId="0">
      <alignment vertical="center"/>
    </xf>
    <xf numFmtId="0" fontId="17" fillId="0" borderId="0" applyNumberFormat="0" applyFont="0" applyFill="0" applyBorder="0" applyAlignment="0" applyProtection="0"/>
    <xf numFmtId="0" fontId="1" fillId="0" borderId="0">
      <alignment vertical="center"/>
    </xf>
    <xf numFmtId="0" fontId="17" fillId="0" borderId="0" applyNumberFormat="0" applyFont="0" applyFill="0" applyBorder="0" applyAlignment="0" applyProtection="0"/>
    <xf numFmtId="0" fontId="1" fillId="0" borderId="0">
      <alignment vertical="center"/>
    </xf>
    <xf numFmtId="0" fontId="17" fillId="0" borderId="0" applyNumberFormat="0" applyFont="0" applyFill="0" applyBorder="0" applyAlignment="0" applyProtection="0"/>
    <xf numFmtId="0" fontId="1" fillId="0" borderId="0">
      <alignment vertical="center"/>
    </xf>
    <xf numFmtId="0" fontId="17" fillId="0" borderId="0" applyNumberFormat="0" applyFont="0" applyFill="0" applyBorder="0" applyAlignment="0" applyProtection="0"/>
    <xf numFmtId="0" fontId="1" fillId="0" borderId="0">
      <alignment vertical="center"/>
    </xf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Fill="0" applyBorder="0" applyAlignment="0" applyProtection="0"/>
  </cellStyleXfs>
  <cellXfs count="675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0" xfId="0" applyFont="1">
      <alignment vertical="center"/>
    </xf>
    <xf numFmtId="176" fontId="6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7" fillId="0" borderId="0" xfId="0" applyFont="1">
      <alignment vertical="center"/>
    </xf>
    <xf numFmtId="0" fontId="7" fillId="0" borderId="0" xfId="0" applyFont="1" applyFill="1">
      <alignment vertical="center"/>
    </xf>
    <xf numFmtId="0" fontId="8" fillId="0" borderId="0" xfId="0" applyFont="1">
      <alignment vertical="center"/>
    </xf>
    <xf numFmtId="0" fontId="0" fillId="0" borderId="0" xfId="0" applyFont="1" applyFill="1">
      <alignment vertical="center"/>
    </xf>
    <xf numFmtId="0" fontId="9" fillId="0" borderId="0" xfId="0" applyFont="1">
      <alignment vertical="center"/>
    </xf>
    <xf numFmtId="176" fontId="12" fillId="4" borderId="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12" fillId="4" borderId="21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2" fillId="5" borderId="29" xfId="0" applyFont="1" applyFill="1" applyBorder="1" applyAlignment="1">
      <alignment horizontal="center" vertical="center"/>
    </xf>
    <xf numFmtId="0" fontId="12" fillId="6" borderId="28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2" fillId="6" borderId="31" xfId="0" applyFont="1" applyFill="1" applyBorder="1" applyAlignment="1">
      <alignment horizontal="center" vertical="center"/>
    </xf>
    <xf numFmtId="177" fontId="14" fillId="0" borderId="0" xfId="0" applyNumberFormat="1" applyFont="1" applyFill="1">
      <alignment vertical="center"/>
    </xf>
    <xf numFmtId="176" fontId="12" fillId="0" borderId="0" xfId="0" applyNumberFormat="1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176" fontId="11" fillId="4" borderId="37" xfId="0" applyNumberFormat="1" applyFont="1" applyFill="1" applyBorder="1" applyAlignment="1">
      <alignment horizontal="center" vertical="center" wrapText="1"/>
    </xf>
    <xf numFmtId="176" fontId="14" fillId="0" borderId="0" xfId="0" applyNumberFormat="1" applyFont="1">
      <alignment vertical="center"/>
    </xf>
    <xf numFmtId="178" fontId="14" fillId="0" borderId="0" xfId="0" applyNumberFormat="1" applyFont="1">
      <alignment vertical="center"/>
    </xf>
    <xf numFmtId="176" fontId="11" fillId="4" borderId="42" xfId="0" applyNumberFormat="1" applyFont="1" applyFill="1" applyBorder="1" applyAlignment="1">
      <alignment horizontal="center" vertical="center" wrapText="1"/>
    </xf>
    <xf numFmtId="176" fontId="11" fillId="9" borderId="37" xfId="0" applyNumberFormat="1" applyFont="1" applyFill="1" applyBorder="1" applyAlignment="1">
      <alignment horizontal="center" vertical="center" wrapText="1"/>
    </xf>
    <xf numFmtId="176" fontId="11" fillId="9" borderId="38" xfId="0" applyNumberFormat="1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/>
    </xf>
    <xf numFmtId="41" fontId="3" fillId="2" borderId="2" xfId="0" applyNumberFormat="1" applyFont="1" applyFill="1" applyBorder="1" applyAlignment="1">
      <alignment horizontal="right" vertical="center"/>
    </xf>
    <xf numFmtId="41" fontId="3" fillId="0" borderId="1" xfId="0" applyNumberFormat="1" applyFont="1" applyBorder="1" applyAlignment="1">
      <alignment horizontal="right"/>
    </xf>
    <xf numFmtId="41" fontId="0" fillId="0" borderId="21" xfId="0" applyNumberFormat="1" applyBorder="1">
      <alignment vertical="center"/>
    </xf>
    <xf numFmtId="41" fontId="3" fillId="2" borderId="2" xfId="0" applyNumberFormat="1" applyFont="1" applyFill="1" applyBorder="1" applyAlignment="1">
      <alignment horizontal="right"/>
    </xf>
    <xf numFmtId="41" fontId="0" fillId="0" borderId="21" xfId="0" applyNumberFormat="1" applyFont="1" applyBorder="1">
      <alignment vertical="center"/>
    </xf>
    <xf numFmtId="41" fontId="5" fillId="0" borderId="1" xfId="2" applyNumberFormat="1" applyFont="1" applyBorder="1">
      <alignment vertical="center"/>
    </xf>
    <xf numFmtId="41" fontId="5" fillId="0" borderId="21" xfId="2" applyNumberFormat="1" applyFont="1" applyBorder="1">
      <alignment vertical="center"/>
    </xf>
    <xf numFmtId="41" fontId="5" fillId="0" borderId="1" xfId="2" applyNumberFormat="1" applyFont="1" applyFill="1" applyBorder="1">
      <alignment vertical="center"/>
    </xf>
    <xf numFmtId="41" fontId="5" fillId="0" borderId="21" xfId="2" applyNumberFormat="1" applyFont="1" applyFill="1" applyBorder="1">
      <alignment vertical="center"/>
    </xf>
    <xf numFmtId="41" fontId="0" fillId="2" borderId="2" xfId="1" applyNumberFormat="1" applyFont="1" applyFill="1" applyBorder="1">
      <alignment vertical="center"/>
    </xf>
    <xf numFmtId="41" fontId="0" fillId="0" borderId="1" xfId="1" applyNumberFormat="1" applyFont="1" applyBorder="1">
      <alignment vertical="center"/>
    </xf>
    <xf numFmtId="41" fontId="0" fillId="0" borderId="21" xfId="1" applyNumberFormat="1" applyFont="1" applyBorder="1">
      <alignment vertical="center"/>
    </xf>
    <xf numFmtId="41" fontId="0" fillId="2" borderId="22" xfId="1" applyNumberFormat="1" applyFont="1" applyFill="1" applyBorder="1">
      <alignment vertical="center"/>
    </xf>
    <xf numFmtId="41" fontId="0" fillId="0" borderId="23" xfId="1" applyNumberFormat="1" applyFont="1" applyBorder="1">
      <alignment vertical="center"/>
    </xf>
    <xf numFmtId="41" fontId="3" fillId="0" borderId="30" xfId="0" applyNumberFormat="1" applyFont="1" applyBorder="1" applyAlignment="1">
      <alignment horizontal="right"/>
    </xf>
    <xf numFmtId="41" fontId="0" fillId="0" borderId="32" xfId="0" applyNumberFormat="1" applyBorder="1">
      <alignment vertical="center"/>
    </xf>
    <xf numFmtId="41" fontId="0" fillId="0" borderId="32" xfId="1" applyNumberFormat="1" applyFont="1" applyBorder="1">
      <alignment vertical="center"/>
    </xf>
    <xf numFmtId="41" fontId="0" fillId="0" borderId="33" xfId="1" applyNumberFormat="1" applyFont="1" applyBorder="1">
      <alignment vertical="center"/>
    </xf>
    <xf numFmtId="41" fontId="4" fillId="2" borderId="32" xfId="0" applyNumberFormat="1" applyFont="1" applyFill="1" applyBorder="1" applyAlignment="1">
      <alignment horizontal="right"/>
    </xf>
    <xf numFmtId="41" fontId="4" fillId="0" borderId="1" xfId="0" applyNumberFormat="1" applyFont="1" applyBorder="1" applyAlignment="1">
      <alignment horizontal="right"/>
    </xf>
    <xf numFmtId="41" fontId="4" fillId="2" borderId="1" xfId="0" applyNumberFormat="1" applyFont="1" applyFill="1" applyBorder="1" applyAlignment="1">
      <alignment horizontal="right"/>
    </xf>
    <xf numFmtId="41" fontId="4" fillId="0" borderId="30" xfId="0" applyNumberFormat="1" applyFont="1" applyBorder="1" applyAlignment="1">
      <alignment horizontal="right"/>
    </xf>
    <xf numFmtId="41" fontId="4" fillId="8" borderId="32" xfId="0" applyNumberFormat="1" applyFont="1" applyFill="1" applyBorder="1" applyAlignment="1">
      <alignment horizontal="right"/>
    </xf>
    <xf numFmtId="41" fontId="4" fillId="8" borderId="1" xfId="0" applyNumberFormat="1" applyFont="1" applyFill="1" applyBorder="1" applyAlignment="1">
      <alignment horizontal="right"/>
    </xf>
    <xf numFmtId="41" fontId="4" fillId="0" borderId="21" xfId="0" applyNumberFormat="1" applyFont="1" applyBorder="1" applyAlignment="1">
      <alignment horizontal="right"/>
    </xf>
    <xf numFmtId="41" fontId="4" fillId="2" borderId="48" xfId="0" applyNumberFormat="1" applyFont="1" applyFill="1" applyBorder="1" applyAlignment="1">
      <alignment horizontal="right"/>
    </xf>
    <xf numFmtId="41" fontId="4" fillId="0" borderId="49" xfId="0" applyNumberFormat="1" applyFont="1" applyBorder="1" applyAlignment="1">
      <alignment horizontal="right"/>
    </xf>
    <xf numFmtId="41" fontId="4" fillId="2" borderId="49" xfId="0" applyNumberFormat="1" applyFont="1" applyFill="1" applyBorder="1" applyAlignment="1">
      <alignment horizontal="right"/>
    </xf>
    <xf numFmtId="41" fontId="4" fillId="0" borderId="50" xfId="0" applyNumberFormat="1" applyFont="1" applyBorder="1" applyAlignment="1">
      <alignment horizontal="right"/>
    </xf>
    <xf numFmtId="41" fontId="4" fillId="2" borderId="43" xfId="0" applyNumberFormat="1" applyFont="1" applyFill="1" applyBorder="1" applyAlignment="1">
      <alignment horizontal="right"/>
    </xf>
    <xf numFmtId="41" fontId="4" fillId="0" borderId="44" xfId="0" applyNumberFormat="1" applyFont="1" applyBorder="1" applyAlignment="1">
      <alignment horizontal="right" vertical="center"/>
    </xf>
    <xf numFmtId="41" fontId="4" fillId="2" borderId="44" xfId="0" applyNumberFormat="1" applyFont="1" applyFill="1" applyBorder="1" applyAlignment="1">
      <alignment horizontal="right"/>
    </xf>
    <xf numFmtId="41" fontId="4" fillId="0" borderId="44" xfId="0" applyNumberFormat="1" applyFont="1" applyBorder="1" applyAlignment="1">
      <alignment horizontal="right"/>
    </xf>
    <xf numFmtId="41" fontId="4" fillId="0" borderId="1" xfId="0" applyNumberFormat="1" applyFont="1" applyBorder="1" applyAlignment="1">
      <alignment horizontal="right" vertical="center"/>
    </xf>
    <xf numFmtId="41" fontId="4" fillId="2" borderId="32" xfId="0" applyNumberFormat="1" applyFont="1" applyFill="1" applyBorder="1" applyAlignment="1">
      <alignment horizontal="right" vertical="center"/>
    </xf>
    <xf numFmtId="41" fontId="4" fillId="2" borderId="1" xfId="0" applyNumberFormat="1" applyFont="1" applyFill="1" applyBorder="1" applyAlignment="1">
      <alignment horizontal="right" vertical="center"/>
    </xf>
    <xf numFmtId="41" fontId="15" fillId="2" borderId="32" xfId="2" applyNumberFormat="1" applyFont="1" applyFill="1" applyBorder="1" applyAlignment="1">
      <alignment horizontal="right" vertical="center"/>
    </xf>
    <xf numFmtId="41" fontId="15" fillId="0" borderId="1" xfId="2" applyNumberFormat="1" applyFont="1" applyBorder="1" applyAlignment="1">
      <alignment horizontal="right" vertical="center"/>
    </xf>
    <xf numFmtId="41" fontId="15" fillId="0" borderId="1" xfId="2" applyNumberFormat="1" applyFont="1" applyFill="1" applyBorder="1" applyAlignment="1">
      <alignment horizontal="right" vertical="center"/>
    </xf>
    <xf numFmtId="41" fontId="15" fillId="2" borderId="1" xfId="2" applyNumberFormat="1" applyFont="1" applyFill="1" applyBorder="1" applyAlignment="1">
      <alignment horizontal="right" vertical="center"/>
    </xf>
    <xf numFmtId="41" fontId="15" fillId="2" borderId="32" xfId="0" applyNumberFormat="1" applyFont="1" applyFill="1" applyBorder="1">
      <alignment vertical="center"/>
    </xf>
    <xf numFmtId="41" fontId="15" fillId="0" borderId="1" xfId="0" applyNumberFormat="1" applyFont="1" applyBorder="1">
      <alignment vertical="center"/>
    </xf>
    <xf numFmtId="41" fontId="15" fillId="2" borderId="1" xfId="0" applyNumberFormat="1" applyFont="1" applyFill="1" applyBorder="1">
      <alignment vertical="center"/>
    </xf>
    <xf numFmtId="0" fontId="0" fillId="0" borderId="58" xfId="0" applyBorder="1" applyAlignment="1">
      <alignment horizontal="center" vertical="center"/>
    </xf>
    <xf numFmtId="41" fontId="0" fillId="2" borderId="59" xfId="1" applyNumberFormat="1" applyFont="1" applyFill="1" applyBorder="1">
      <alignment vertical="center"/>
    </xf>
    <xf numFmtId="41" fontId="0" fillId="0" borderId="53" xfId="1" applyNumberFormat="1" applyFont="1" applyBorder="1">
      <alignment vertical="center"/>
    </xf>
    <xf numFmtId="41" fontId="0" fillId="0" borderId="54" xfId="1" applyNumberFormat="1" applyFont="1" applyBorder="1">
      <alignment vertical="center"/>
    </xf>
    <xf numFmtId="41" fontId="0" fillId="0" borderId="60" xfId="1" applyNumberFormat="1" applyFont="1" applyBorder="1">
      <alignment vertical="center"/>
    </xf>
    <xf numFmtId="41" fontId="0" fillId="0" borderId="52" xfId="1" applyNumberFormat="1" applyFont="1" applyBorder="1">
      <alignment vertical="center"/>
    </xf>
    <xf numFmtId="0" fontId="15" fillId="0" borderId="61" xfId="0" applyFont="1" applyBorder="1" applyAlignment="1">
      <alignment horizontal="center" vertical="center"/>
    </xf>
    <xf numFmtId="41" fontId="15" fillId="2" borderId="52" xfId="0" applyNumberFormat="1" applyFont="1" applyFill="1" applyBorder="1">
      <alignment vertical="center"/>
    </xf>
    <xf numFmtId="41" fontId="15" fillId="0" borderId="53" xfId="0" applyNumberFormat="1" applyFont="1" applyBorder="1">
      <alignment vertical="center"/>
    </xf>
    <xf numFmtId="41" fontId="15" fillId="2" borderId="53" xfId="0" applyNumberFormat="1" applyFont="1" applyFill="1" applyBorder="1">
      <alignment vertical="center"/>
    </xf>
    <xf numFmtId="0" fontId="0" fillId="0" borderId="62" xfId="0" applyBorder="1" applyAlignment="1">
      <alignment horizontal="center" vertical="center"/>
    </xf>
    <xf numFmtId="41" fontId="0" fillId="2" borderId="63" xfId="1" applyNumberFormat="1" applyFont="1" applyFill="1" applyBorder="1">
      <alignment vertical="center"/>
    </xf>
    <xf numFmtId="41" fontId="0" fillId="0" borderId="64" xfId="1" applyNumberFormat="1" applyFont="1" applyBorder="1">
      <alignment vertical="center"/>
    </xf>
    <xf numFmtId="41" fontId="0" fillId="0" borderId="65" xfId="1" applyNumberFormat="1" applyFont="1" applyBorder="1">
      <alignment vertical="center"/>
    </xf>
    <xf numFmtId="41" fontId="3" fillId="2" borderId="1" xfId="0" applyNumberFormat="1" applyFont="1" applyFill="1" applyBorder="1" applyAlignment="1">
      <alignment horizontal="right"/>
    </xf>
    <xf numFmtId="41" fontId="0" fillId="2" borderId="1" xfId="1" applyNumberFormat="1" applyFont="1" applyFill="1" applyBorder="1">
      <alignment vertical="center"/>
    </xf>
    <xf numFmtId="41" fontId="0" fillId="2" borderId="53" xfId="1" applyNumberFormat="1" applyFont="1" applyFill="1" applyBorder="1">
      <alignment vertical="center"/>
    </xf>
    <xf numFmtId="41" fontId="0" fillId="2" borderId="64" xfId="1" applyNumberFormat="1" applyFont="1" applyFill="1" applyBorder="1">
      <alignment vertical="center"/>
    </xf>
    <xf numFmtId="176" fontId="12" fillId="3" borderId="1" xfId="0" applyNumberFormat="1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179" fontId="4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1" fillId="0" borderId="0" xfId="0" applyFont="1">
      <alignment vertical="center"/>
    </xf>
    <xf numFmtId="41" fontId="0" fillId="11" borderId="59" xfId="1" applyNumberFormat="1" applyFont="1" applyFill="1" applyBorder="1">
      <alignment vertical="center"/>
    </xf>
    <xf numFmtId="41" fontId="0" fillId="11" borderId="2" xfId="1" applyNumberFormat="1" applyFont="1" applyFill="1" applyBorder="1">
      <alignment vertical="center"/>
    </xf>
    <xf numFmtId="41" fontId="0" fillId="0" borderId="0" xfId="0" applyNumberFormat="1">
      <alignment vertical="center"/>
    </xf>
    <xf numFmtId="41" fontId="0" fillId="11" borderId="59" xfId="1" applyFont="1" applyFill="1" applyBorder="1">
      <alignment vertical="center"/>
    </xf>
    <xf numFmtId="41" fontId="22" fillId="0" borderId="53" xfId="1" applyFont="1" applyBorder="1">
      <alignment vertical="center"/>
    </xf>
    <xf numFmtId="41" fontId="22" fillId="0" borderId="60" xfId="1" applyFont="1" applyBorder="1">
      <alignment vertical="center"/>
    </xf>
    <xf numFmtId="0" fontId="4" fillId="11" borderId="1" xfId="0" applyFont="1" applyFill="1" applyBorder="1" applyAlignment="1">
      <alignment horizontal="center" vertical="center"/>
    </xf>
    <xf numFmtId="179" fontId="4" fillId="11" borderId="1" xfId="0" applyNumberFormat="1" applyFont="1" applyFill="1" applyBorder="1" applyAlignment="1">
      <alignment horizontal="right"/>
    </xf>
    <xf numFmtId="0" fontId="15" fillId="0" borderId="0" xfId="0" applyFont="1" applyFill="1" applyAlignment="1">
      <alignment horizontal="left" vertical="center"/>
    </xf>
    <xf numFmtId="0" fontId="18" fillId="0" borderId="0" xfId="0" applyFont="1">
      <alignment vertical="center"/>
    </xf>
    <xf numFmtId="176" fontId="18" fillId="0" borderId="0" xfId="0" applyNumberFormat="1" applyFont="1">
      <alignment vertical="center"/>
    </xf>
    <xf numFmtId="0" fontId="12" fillId="3" borderId="18" xfId="0" applyFont="1" applyFill="1" applyBorder="1" applyAlignment="1">
      <alignment horizontal="center" vertical="center"/>
    </xf>
    <xf numFmtId="41" fontId="18" fillId="0" borderId="53" xfId="1" applyNumberFormat="1" applyFont="1" applyBorder="1">
      <alignment vertical="center"/>
    </xf>
    <xf numFmtId="41" fontId="18" fillId="0" borderId="60" xfId="1" applyNumberFormat="1" applyFont="1" applyBorder="1">
      <alignment vertical="center"/>
    </xf>
    <xf numFmtId="41" fontId="18" fillId="0" borderId="52" xfId="1" applyNumberFormat="1" applyFont="1" applyBorder="1">
      <alignment vertical="center"/>
    </xf>
    <xf numFmtId="41" fontId="18" fillId="0" borderId="54" xfId="1" applyNumberFormat="1" applyFont="1" applyBorder="1">
      <alignment vertical="center"/>
    </xf>
    <xf numFmtId="41" fontId="15" fillId="8" borderId="1" xfId="0" applyNumberFormat="1" applyFont="1" applyFill="1" applyBorder="1">
      <alignment vertical="center"/>
    </xf>
    <xf numFmtId="41" fontId="15" fillId="0" borderId="1" xfId="0" applyNumberFormat="1" applyFont="1" applyFill="1" applyBorder="1" applyAlignment="1">
      <alignment horizontal="right" vertical="center"/>
    </xf>
    <xf numFmtId="41" fontId="15" fillId="8" borderId="32" xfId="0" applyNumberFormat="1" applyFont="1" applyFill="1" applyBorder="1">
      <alignment vertical="center"/>
    </xf>
    <xf numFmtId="41" fontId="15" fillId="0" borderId="1" xfId="0" applyNumberFormat="1" applyFont="1" applyBorder="1" applyAlignment="1">
      <alignment horizontal="right" vertical="center"/>
    </xf>
    <xf numFmtId="41" fontId="15" fillId="0" borderId="21" xfId="0" applyNumberFormat="1" applyFont="1" applyBorder="1" applyAlignment="1">
      <alignment horizontal="right" vertical="center"/>
    </xf>
    <xf numFmtId="41" fontId="15" fillId="8" borderId="48" xfId="0" applyNumberFormat="1" applyFont="1" applyFill="1" applyBorder="1">
      <alignment vertical="center"/>
    </xf>
    <xf numFmtId="41" fontId="15" fillId="0" borderId="49" xfId="0" applyNumberFormat="1" applyFont="1" applyBorder="1" applyAlignment="1">
      <alignment horizontal="right" vertical="center"/>
    </xf>
    <xf numFmtId="41" fontId="15" fillId="8" borderId="49" xfId="0" applyNumberFormat="1" applyFont="1" applyFill="1" applyBorder="1">
      <alignment vertical="center"/>
    </xf>
    <xf numFmtId="41" fontId="15" fillId="0" borderId="51" xfId="0" applyNumberFormat="1" applyFont="1" applyBorder="1" applyAlignment="1">
      <alignment horizontal="right" vertical="center"/>
    </xf>
    <xf numFmtId="41" fontId="15" fillId="0" borderId="44" xfId="0" applyNumberFormat="1" applyFont="1" applyBorder="1" applyAlignment="1">
      <alignment horizontal="right" vertical="center"/>
    </xf>
    <xf numFmtId="176" fontId="9" fillId="0" borderId="0" xfId="0" applyNumberFormat="1" applyFont="1">
      <alignment vertical="center"/>
    </xf>
    <xf numFmtId="177" fontId="9" fillId="0" borderId="0" xfId="0" applyNumberFormat="1" applyFont="1">
      <alignment vertical="center"/>
    </xf>
    <xf numFmtId="178" fontId="9" fillId="0" borderId="0" xfId="0" applyNumberFormat="1" applyFont="1">
      <alignment vertical="center"/>
    </xf>
    <xf numFmtId="41" fontId="3" fillId="0" borderId="68" xfId="0" applyNumberFormat="1" applyFont="1" applyBorder="1" applyAlignment="1">
      <alignment horizontal="right"/>
    </xf>
    <xf numFmtId="176" fontId="0" fillId="0" borderId="0" xfId="0" applyNumberFormat="1" applyAlignment="1">
      <alignment horizontal="right" vertical="center"/>
    </xf>
    <xf numFmtId="0" fontId="19" fillId="0" borderId="0" xfId="0" applyFont="1">
      <alignment vertical="center"/>
    </xf>
    <xf numFmtId="176" fontId="19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176" fontId="18" fillId="0" borderId="0" xfId="0" applyNumberFormat="1" applyFont="1" applyAlignment="1">
      <alignment horizontal="right" vertical="center"/>
    </xf>
    <xf numFmtId="176" fontId="19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23" fillId="0" borderId="0" xfId="0" applyFont="1" applyAlignment="1">
      <alignment vertical="center"/>
    </xf>
    <xf numFmtId="0" fontId="15" fillId="0" borderId="0" xfId="0" quotePrefix="1" applyFont="1" applyAlignment="1">
      <alignment vertical="center"/>
    </xf>
    <xf numFmtId="0" fontId="23" fillId="0" borderId="0" xfId="0" quotePrefix="1" applyFont="1" applyAlignment="1">
      <alignment horizontal="left" vertical="center"/>
    </xf>
    <xf numFmtId="176" fontId="15" fillId="0" borderId="0" xfId="0" quotePrefix="1" applyNumberFormat="1" applyFont="1" applyAlignment="1">
      <alignment horizontal="left" vertical="center"/>
    </xf>
    <xf numFmtId="178" fontId="18" fillId="0" borderId="0" xfId="0" applyNumberFormat="1" applyFont="1" applyAlignment="1">
      <alignment horizontal="right" vertical="center"/>
    </xf>
    <xf numFmtId="0" fontId="15" fillId="0" borderId="0" xfId="0" quotePrefix="1" applyFont="1" applyAlignment="1">
      <alignment horizontal="left" vertical="center"/>
    </xf>
    <xf numFmtId="41" fontId="23" fillId="0" borderId="0" xfId="2" applyFont="1" applyFill="1" applyBorder="1">
      <alignment vertical="center"/>
    </xf>
    <xf numFmtId="41" fontId="18" fillId="0" borderId="0" xfId="2" applyFont="1" applyFill="1" applyBorder="1">
      <alignment vertical="center"/>
    </xf>
    <xf numFmtId="41" fontId="18" fillId="0" borderId="0" xfId="2" applyFont="1" applyBorder="1">
      <alignment vertical="center"/>
    </xf>
    <xf numFmtId="180" fontId="23" fillId="0" borderId="0" xfId="2" applyNumberFormat="1" applyFont="1" applyFill="1" applyBorder="1">
      <alignment vertical="center"/>
    </xf>
    <xf numFmtId="180" fontId="15" fillId="0" borderId="0" xfId="2" applyNumberFormat="1" applyFont="1" applyFill="1" applyBorder="1">
      <alignment vertical="center"/>
    </xf>
    <xf numFmtId="176" fontId="9" fillId="0" borderId="0" xfId="0" applyNumberFormat="1" applyFont="1" applyAlignment="1">
      <alignment horizontal="right" vertical="center"/>
    </xf>
    <xf numFmtId="0" fontId="24" fillId="0" borderId="0" xfId="0" applyFont="1">
      <alignment vertical="center"/>
    </xf>
    <xf numFmtId="176" fontId="18" fillId="0" borderId="0" xfId="0" applyNumberFormat="1" applyFont="1" applyFill="1" applyAlignment="1">
      <alignment horizontal="right" vertical="center"/>
    </xf>
    <xf numFmtId="176" fontId="23" fillId="0" borderId="0" xfId="0" applyNumberFormat="1" applyFont="1" applyAlignment="1">
      <alignment horizontal="left" vertical="center"/>
    </xf>
    <xf numFmtId="41" fontId="3" fillId="0" borderId="21" xfId="2" applyFont="1" applyFill="1" applyBorder="1">
      <alignment vertical="center"/>
    </xf>
    <xf numFmtId="41" fontId="3" fillId="0" borderId="1" xfId="2" applyFont="1" applyFill="1" applyBorder="1">
      <alignment vertical="center"/>
    </xf>
    <xf numFmtId="176" fontId="3" fillId="0" borderId="1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1" xfId="2" applyNumberFormat="1" applyFont="1" applyFill="1" applyBorder="1">
      <alignment vertical="center"/>
    </xf>
    <xf numFmtId="176" fontId="3" fillId="0" borderId="32" xfId="0" applyNumberFormat="1" applyFont="1" applyFill="1" applyBorder="1" applyAlignment="1">
      <alignment horizontal="right" vertical="center"/>
    </xf>
    <xf numFmtId="41" fontId="26" fillId="0" borderId="21" xfId="2" applyFont="1" applyFill="1" applyBorder="1">
      <alignment vertical="center"/>
    </xf>
    <xf numFmtId="41" fontId="26" fillId="0" borderId="1" xfId="2" applyFont="1" applyFill="1" applyBorder="1">
      <alignment vertical="center"/>
    </xf>
    <xf numFmtId="41" fontId="26" fillId="0" borderId="69" xfId="2" applyFont="1" applyFill="1" applyBorder="1">
      <alignment vertical="center"/>
    </xf>
    <xf numFmtId="41" fontId="26" fillId="0" borderId="70" xfId="2" applyFont="1" applyFill="1" applyBorder="1">
      <alignment vertical="center"/>
    </xf>
    <xf numFmtId="176" fontId="3" fillId="0" borderId="70" xfId="0" applyNumberFormat="1" applyFont="1" applyFill="1" applyBorder="1" applyAlignment="1">
      <alignment horizontal="right" vertical="center"/>
    </xf>
    <xf numFmtId="41" fontId="3" fillId="0" borderId="56" xfId="0" applyNumberFormat="1" applyFont="1" applyFill="1" applyBorder="1" applyAlignment="1">
      <alignment horizontal="right" vertical="center"/>
    </xf>
    <xf numFmtId="176" fontId="3" fillId="0" borderId="56" xfId="0" applyNumberFormat="1" applyFont="1" applyFill="1" applyBorder="1" applyAlignment="1">
      <alignment horizontal="right" vertical="center"/>
    </xf>
    <xf numFmtId="176" fontId="26" fillId="0" borderId="70" xfId="0" applyNumberFormat="1" applyFont="1" applyFill="1" applyBorder="1" applyAlignment="1">
      <alignment horizontal="right" vertical="center"/>
    </xf>
    <xf numFmtId="176" fontId="26" fillId="0" borderId="71" xfId="0" applyNumberFormat="1" applyFont="1" applyFill="1" applyBorder="1" applyAlignment="1">
      <alignment horizontal="right" vertical="center"/>
    </xf>
    <xf numFmtId="41" fontId="26" fillId="0" borderId="54" xfId="2" applyNumberFormat="1" applyFont="1" applyFill="1" applyBorder="1">
      <alignment vertical="center"/>
    </xf>
    <xf numFmtId="41" fontId="26" fillId="0" borderId="53" xfId="2" applyNumberFormat="1" applyFont="1" applyFill="1" applyBorder="1">
      <alignment vertical="center"/>
    </xf>
    <xf numFmtId="41" fontId="3" fillId="0" borderId="53" xfId="0" applyNumberFormat="1" applyFont="1" applyFill="1" applyBorder="1" applyAlignment="1">
      <alignment horizontal="right" vertical="center"/>
    </xf>
    <xf numFmtId="41" fontId="3" fillId="0" borderId="52" xfId="0" applyNumberFormat="1" applyFont="1" applyFill="1" applyBorder="1" applyAlignment="1">
      <alignment horizontal="right" vertical="center"/>
    </xf>
    <xf numFmtId="176" fontId="26" fillId="0" borderId="1" xfId="2" applyNumberFormat="1" applyFont="1" applyFill="1" applyBorder="1" applyAlignment="1">
      <alignment horizontal="right" vertical="center"/>
    </xf>
    <xf numFmtId="176" fontId="26" fillId="0" borderId="32" xfId="2" applyNumberFormat="1" applyFont="1" applyFill="1" applyBorder="1" applyAlignment="1">
      <alignment horizontal="right" vertical="center"/>
    </xf>
    <xf numFmtId="176" fontId="3" fillId="0" borderId="73" xfId="0" applyNumberFormat="1" applyFont="1" applyFill="1" applyBorder="1" applyAlignment="1">
      <alignment horizontal="right" vertical="center"/>
    </xf>
    <xf numFmtId="176" fontId="26" fillId="0" borderId="1" xfId="0" applyNumberFormat="1" applyFont="1" applyFill="1" applyBorder="1" applyAlignment="1">
      <alignment horizontal="right" vertical="center"/>
    </xf>
    <xf numFmtId="176" fontId="26" fillId="0" borderId="32" xfId="0" applyNumberFormat="1" applyFont="1" applyFill="1" applyBorder="1" applyAlignment="1">
      <alignment horizontal="right" vertical="center"/>
    </xf>
    <xf numFmtId="41" fontId="25" fillId="0" borderId="60" xfId="0" applyNumberFormat="1" applyFont="1" applyFill="1" applyBorder="1" applyAlignment="1">
      <alignment horizontal="right" vertical="center"/>
    </xf>
    <xf numFmtId="41" fontId="25" fillId="2" borderId="53" xfId="0" applyNumberFormat="1" applyFont="1" applyFill="1" applyBorder="1" applyAlignment="1">
      <alignment horizontal="right" vertical="center"/>
    </xf>
    <xf numFmtId="41" fontId="25" fillId="0" borderId="53" xfId="0" applyNumberFormat="1" applyFont="1" applyFill="1" applyBorder="1" applyAlignment="1">
      <alignment horizontal="right" vertical="center"/>
    </xf>
    <xf numFmtId="41" fontId="25" fillId="2" borderId="52" xfId="0" applyNumberFormat="1" applyFont="1" applyFill="1" applyBorder="1" applyAlignment="1">
      <alignment horizontal="right" vertical="center"/>
    </xf>
    <xf numFmtId="41" fontId="26" fillId="0" borderId="21" xfId="2" applyNumberFormat="1" applyFont="1" applyFill="1" applyBorder="1">
      <alignment vertical="center"/>
    </xf>
    <xf numFmtId="41" fontId="26" fillId="0" borderId="1" xfId="2" applyNumberFormat="1" applyFont="1" applyFill="1" applyBorder="1">
      <alignment vertical="center"/>
    </xf>
    <xf numFmtId="41" fontId="26" fillId="0" borderId="32" xfId="2" applyNumberFormat="1" applyFont="1" applyFill="1" applyBorder="1">
      <alignment vertical="center"/>
    </xf>
    <xf numFmtId="41" fontId="27" fillId="0" borderId="30" xfId="2" applyNumberFormat="1" applyFont="1" applyFill="1" applyBorder="1">
      <alignment vertical="center"/>
    </xf>
    <xf numFmtId="41" fontId="27" fillId="2" borderId="1" xfId="2" applyNumberFormat="1" applyFont="1" applyFill="1" applyBorder="1">
      <alignment vertical="center"/>
    </xf>
    <xf numFmtId="41" fontId="27" fillId="0" borderId="1" xfId="2" applyNumberFormat="1" applyFont="1" applyFill="1" applyBorder="1">
      <alignment vertical="center"/>
    </xf>
    <xf numFmtId="41" fontId="27" fillId="2" borderId="32" xfId="2" applyNumberFormat="1" applyFont="1" applyFill="1" applyBorder="1">
      <alignment vertical="center"/>
    </xf>
    <xf numFmtId="176" fontId="28" fillId="4" borderId="21" xfId="0" applyNumberFormat="1" applyFont="1" applyFill="1" applyBorder="1" applyAlignment="1">
      <alignment horizontal="center" vertical="center" wrapText="1"/>
    </xf>
    <xf numFmtId="176" fontId="28" fillId="4" borderId="1" xfId="0" applyNumberFormat="1" applyFont="1" applyFill="1" applyBorder="1" applyAlignment="1">
      <alignment horizontal="center" vertical="center" wrapText="1"/>
    </xf>
    <xf numFmtId="176" fontId="28" fillId="4" borderId="32" xfId="0" applyNumberFormat="1" applyFont="1" applyFill="1" applyBorder="1" applyAlignment="1">
      <alignment horizontal="center" vertical="center" wrapText="1"/>
    </xf>
    <xf numFmtId="176" fontId="28" fillId="3" borderId="30" xfId="0" applyNumberFormat="1" applyFont="1" applyFill="1" applyBorder="1" applyAlignment="1">
      <alignment horizontal="center" vertical="center" wrapText="1"/>
    </xf>
    <xf numFmtId="176" fontId="28" fillId="3" borderId="1" xfId="0" applyNumberFormat="1" applyFont="1" applyFill="1" applyBorder="1" applyAlignment="1">
      <alignment horizontal="center" vertical="center" wrapText="1"/>
    </xf>
    <xf numFmtId="176" fontId="28" fillId="3" borderId="3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9" fillId="0" borderId="0" xfId="0" applyFont="1">
      <alignment vertical="center"/>
    </xf>
    <xf numFmtId="176" fontId="0" fillId="0" borderId="0" xfId="0" applyNumberFormat="1" applyFill="1" applyBorder="1">
      <alignment vertical="center"/>
    </xf>
    <xf numFmtId="176" fontId="18" fillId="0" borderId="0" xfId="0" applyNumberFormat="1" applyFont="1" applyFill="1" applyBorder="1">
      <alignment vertical="center"/>
    </xf>
    <xf numFmtId="176" fontId="18" fillId="0" borderId="1" xfId="0" applyNumberFormat="1" applyFont="1" applyBorder="1">
      <alignment vertical="center"/>
    </xf>
    <xf numFmtId="41" fontId="18" fillId="0" borderId="1" xfId="1" applyFont="1" applyBorder="1">
      <alignment vertical="center"/>
    </xf>
    <xf numFmtId="176" fontId="18" fillId="0" borderId="2" xfId="0" applyNumberFormat="1" applyFont="1" applyBorder="1">
      <alignment vertical="center"/>
    </xf>
    <xf numFmtId="180" fontId="30" fillId="2" borderId="1" xfId="2" applyNumberFormat="1" applyFont="1" applyFill="1" applyBorder="1">
      <alignment vertical="center"/>
    </xf>
    <xf numFmtId="180" fontId="30" fillId="0" borderId="1" xfId="2" applyNumberFormat="1" applyFont="1" applyFill="1" applyBorder="1">
      <alignment vertical="center"/>
    </xf>
    <xf numFmtId="180" fontId="30" fillId="2" borderId="32" xfId="2" applyNumberFormat="1" applyFont="1" applyFill="1" applyBorder="1">
      <alignment vertical="center"/>
    </xf>
    <xf numFmtId="41" fontId="18" fillId="0" borderId="1" xfId="2" applyFont="1" applyBorder="1">
      <alignment vertical="center"/>
    </xf>
    <xf numFmtId="41" fontId="18" fillId="0" borderId="30" xfId="1" applyFont="1" applyBorder="1">
      <alignment vertical="center"/>
    </xf>
    <xf numFmtId="41" fontId="18" fillId="0" borderId="2" xfId="1" applyFont="1" applyBorder="1">
      <alignment vertical="center"/>
    </xf>
    <xf numFmtId="41" fontId="18" fillId="0" borderId="21" xfId="2" applyFont="1" applyBorder="1">
      <alignment vertical="center"/>
    </xf>
    <xf numFmtId="41" fontId="18" fillId="8" borderId="1" xfId="2" applyFont="1" applyFill="1" applyBorder="1">
      <alignment vertical="center"/>
    </xf>
    <xf numFmtId="41" fontId="18" fillId="8" borderId="32" xfId="2" applyFont="1" applyFill="1" applyBorder="1">
      <alignment vertical="center"/>
    </xf>
    <xf numFmtId="41" fontId="18" fillId="0" borderId="2" xfId="2" applyFont="1" applyBorder="1">
      <alignment vertical="center"/>
    </xf>
    <xf numFmtId="41" fontId="18" fillId="0" borderId="30" xfId="2" applyFont="1" applyBorder="1">
      <alignment vertical="center"/>
    </xf>
    <xf numFmtId="0" fontId="18" fillId="0" borderId="0" xfId="0" applyFont="1" applyFill="1">
      <alignment vertical="center"/>
    </xf>
    <xf numFmtId="176" fontId="18" fillId="0" borderId="1" xfId="0" applyNumberFormat="1" applyFont="1" applyFill="1" applyBorder="1" applyAlignment="1">
      <alignment horizontal="right" vertical="center"/>
    </xf>
    <xf numFmtId="176" fontId="18" fillId="0" borderId="2" xfId="0" applyNumberFormat="1" applyFont="1" applyFill="1" applyBorder="1" applyAlignment="1">
      <alignment horizontal="right" vertical="center"/>
    </xf>
    <xf numFmtId="41" fontId="18" fillId="0" borderId="1" xfId="1" applyFont="1" applyFill="1" applyBorder="1" applyAlignment="1">
      <alignment horizontal="right" vertical="center"/>
    </xf>
    <xf numFmtId="41" fontId="18" fillId="0" borderId="2" xfId="1" applyFont="1" applyFill="1" applyBorder="1" applyAlignment="1">
      <alignment horizontal="right" vertical="center"/>
    </xf>
    <xf numFmtId="180" fontId="30" fillId="12" borderId="21" xfId="2" applyNumberFormat="1" applyFont="1" applyFill="1" applyBorder="1">
      <alignment vertical="center"/>
    </xf>
    <xf numFmtId="41" fontId="3" fillId="0" borderId="1" xfId="1" applyFont="1" applyFill="1" applyBorder="1" applyAlignment="1">
      <alignment horizontal="right" vertical="center"/>
    </xf>
    <xf numFmtId="41" fontId="3" fillId="0" borderId="2" xfId="1" applyFont="1" applyFill="1" applyBorder="1" applyAlignment="1">
      <alignment horizontal="right" vertical="center"/>
    </xf>
    <xf numFmtId="41" fontId="18" fillId="0" borderId="1" xfId="2" applyFont="1" applyFill="1" applyBorder="1">
      <alignment vertical="center"/>
    </xf>
    <xf numFmtId="41" fontId="18" fillId="12" borderId="21" xfId="2" applyFont="1" applyFill="1" applyBorder="1">
      <alignment vertical="center"/>
    </xf>
    <xf numFmtId="41" fontId="18" fillId="2" borderId="1" xfId="2" applyFont="1" applyFill="1" applyBorder="1">
      <alignment vertical="center"/>
    </xf>
    <xf numFmtId="41" fontId="18" fillId="2" borderId="32" xfId="2" applyFont="1" applyFill="1" applyBorder="1">
      <alignment vertical="center"/>
    </xf>
    <xf numFmtId="176" fontId="3" fillId="0" borderId="2" xfId="0" applyNumberFormat="1" applyFont="1" applyFill="1" applyBorder="1" applyAlignment="1">
      <alignment horizontal="right" vertical="center"/>
    </xf>
    <xf numFmtId="41" fontId="18" fillId="0" borderId="21" xfId="0" applyNumberFormat="1" applyFont="1" applyFill="1" applyBorder="1">
      <alignment vertical="center"/>
    </xf>
    <xf numFmtId="41" fontId="18" fillId="0" borderId="1" xfId="0" applyNumberFormat="1" applyFont="1" applyFill="1" applyBorder="1">
      <alignment vertical="center"/>
    </xf>
    <xf numFmtId="41" fontId="18" fillId="0" borderId="1" xfId="0" applyNumberFormat="1" applyFont="1" applyBorder="1" applyAlignment="1">
      <alignment horizontal="right" vertical="center"/>
    </xf>
    <xf numFmtId="41" fontId="18" fillId="0" borderId="2" xfId="0" applyNumberFormat="1" applyFont="1" applyBorder="1" applyAlignment="1">
      <alignment horizontal="right" vertical="center"/>
    </xf>
    <xf numFmtId="41" fontId="18" fillId="0" borderId="30" xfId="0" applyNumberFormat="1" applyFont="1" applyFill="1" applyBorder="1">
      <alignment vertical="center"/>
    </xf>
    <xf numFmtId="41" fontId="18" fillId="0" borderId="30" xfId="0" applyNumberFormat="1" applyFont="1" applyBorder="1" applyAlignment="1">
      <alignment horizontal="right" vertical="center"/>
    </xf>
    <xf numFmtId="41" fontId="18" fillId="0" borderId="1" xfId="2" applyNumberFormat="1" applyFont="1" applyBorder="1">
      <alignment vertical="center"/>
    </xf>
    <xf numFmtId="41" fontId="3" fillId="0" borderId="30" xfId="0" applyNumberFormat="1" applyFont="1" applyBorder="1" applyAlignment="1">
      <alignment horizontal="right" vertical="center"/>
    </xf>
    <xf numFmtId="41" fontId="3" fillId="0" borderId="1" xfId="0" applyNumberFormat="1" applyFont="1" applyBorder="1" applyAlignment="1">
      <alignment horizontal="right" vertical="center"/>
    </xf>
    <xf numFmtId="41" fontId="3" fillId="0" borderId="2" xfId="0" applyNumberFormat="1" applyFont="1" applyBorder="1" applyAlignment="1">
      <alignment horizontal="right" vertical="center"/>
    </xf>
    <xf numFmtId="41" fontId="18" fillId="0" borderId="30" xfId="2" applyNumberFormat="1" applyFont="1" applyBorder="1">
      <alignment vertical="center"/>
    </xf>
    <xf numFmtId="41" fontId="18" fillId="0" borderId="2" xfId="2" applyNumberFormat="1" applyFont="1" applyBorder="1">
      <alignment vertical="center"/>
    </xf>
    <xf numFmtId="41" fontId="18" fillId="0" borderId="21" xfId="2" applyNumberFormat="1" applyFont="1" applyBorder="1">
      <alignment vertical="center"/>
    </xf>
    <xf numFmtId="41" fontId="18" fillId="8" borderId="1" xfId="2" applyNumberFormat="1" applyFont="1" applyFill="1" applyBorder="1">
      <alignment vertical="center"/>
    </xf>
    <xf numFmtId="0" fontId="18" fillId="13" borderId="0" xfId="0" applyFont="1" applyFill="1">
      <alignment vertical="center"/>
    </xf>
    <xf numFmtId="41" fontId="18" fillId="0" borderId="28" xfId="2" applyFont="1" applyBorder="1">
      <alignment vertical="center"/>
    </xf>
    <xf numFmtId="41" fontId="18" fillId="0" borderId="27" xfId="2" applyFont="1" applyBorder="1">
      <alignment vertical="center"/>
    </xf>
    <xf numFmtId="41" fontId="18" fillId="8" borderId="27" xfId="2" applyFont="1" applyFill="1" applyBorder="1">
      <alignment vertical="center"/>
    </xf>
    <xf numFmtId="41" fontId="18" fillId="8" borderId="31" xfId="2" applyFont="1" applyFill="1" applyBorder="1">
      <alignment vertical="center"/>
    </xf>
    <xf numFmtId="41" fontId="18" fillId="0" borderId="18" xfId="2" applyFont="1" applyBorder="1">
      <alignment vertical="center"/>
    </xf>
    <xf numFmtId="41" fontId="18" fillId="0" borderId="19" xfId="2" applyFont="1" applyBorder="1">
      <alignment vertical="center"/>
    </xf>
    <xf numFmtId="41" fontId="18" fillId="2" borderId="27" xfId="2" applyFont="1" applyFill="1" applyBorder="1">
      <alignment vertical="center"/>
    </xf>
    <xf numFmtId="41" fontId="18" fillId="2" borderId="31" xfId="2" applyFont="1" applyFill="1" applyBorder="1">
      <alignment vertical="center"/>
    </xf>
    <xf numFmtId="41" fontId="18" fillId="0" borderId="27" xfId="2" applyFont="1" applyFill="1" applyBorder="1">
      <alignment vertical="center"/>
    </xf>
    <xf numFmtId="41" fontId="18" fillId="12" borderId="28" xfId="2" applyFont="1" applyFill="1" applyBorder="1">
      <alignment vertical="center"/>
    </xf>
    <xf numFmtId="0" fontId="0" fillId="13" borderId="0" xfId="0" applyFill="1">
      <alignment vertical="center"/>
    </xf>
    <xf numFmtId="176" fontId="28" fillId="9" borderId="23" xfId="0" applyNumberFormat="1" applyFont="1" applyFill="1" applyBorder="1" applyAlignment="1">
      <alignment horizontal="center" vertical="center" wrapText="1"/>
    </xf>
    <xf numFmtId="176" fontId="28" fillId="9" borderId="66" xfId="0" applyNumberFormat="1" applyFont="1" applyFill="1" applyBorder="1" applyAlignment="1">
      <alignment horizontal="center" vertical="center" wrapText="1"/>
    </xf>
    <xf numFmtId="176" fontId="28" fillId="9" borderId="22" xfId="0" applyNumberFormat="1" applyFont="1" applyFill="1" applyBorder="1" applyAlignment="1">
      <alignment horizontal="center" vertical="center" wrapText="1"/>
    </xf>
    <xf numFmtId="176" fontId="28" fillId="7" borderId="23" xfId="0" applyNumberFormat="1" applyFont="1" applyFill="1" applyBorder="1" applyAlignment="1">
      <alignment horizontal="center" vertical="center" wrapText="1"/>
    </xf>
    <xf numFmtId="176" fontId="28" fillId="7" borderId="66" xfId="0" applyNumberFormat="1" applyFont="1" applyFill="1" applyBorder="1" applyAlignment="1">
      <alignment horizontal="center" vertical="center" wrapText="1"/>
    </xf>
    <xf numFmtId="176" fontId="28" fillId="7" borderId="33" xfId="0" applyNumberFormat="1" applyFont="1" applyFill="1" applyBorder="1" applyAlignment="1">
      <alignment horizontal="center" vertical="center" wrapText="1"/>
    </xf>
    <xf numFmtId="176" fontId="28" fillId="9" borderId="33" xfId="0" applyNumberFormat="1" applyFont="1" applyFill="1" applyBorder="1" applyAlignment="1">
      <alignment horizontal="center" vertical="center" wrapText="1"/>
    </xf>
    <xf numFmtId="176" fontId="28" fillId="4" borderId="23" xfId="0" applyNumberFormat="1" applyFont="1" applyFill="1" applyBorder="1" applyAlignment="1">
      <alignment horizontal="center" vertical="center" wrapText="1"/>
    </xf>
    <xf numFmtId="176" fontId="28" fillId="4" borderId="66" xfId="0" applyNumberFormat="1" applyFont="1" applyFill="1" applyBorder="1" applyAlignment="1">
      <alignment horizontal="center" vertical="center" wrapText="1"/>
    </xf>
    <xf numFmtId="176" fontId="28" fillId="4" borderId="33" xfId="0" applyNumberFormat="1" applyFont="1" applyFill="1" applyBorder="1" applyAlignment="1">
      <alignment horizontal="center" vertical="center" wrapText="1"/>
    </xf>
    <xf numFmtId="176" fontId="28" fillId="3" borderId="66" xfId="0" applyNumberFormat="1" applyFont="1" applyFill="1" applyBorder="1" applyAlignment="1">
      <alignment horizontal="center" vertical="center" wrapText="1"/>
    </xf>
    <xf numFmtId="176" fontId="28" fillId="4" borderId="22" xfId="0" applyNumberFormat="1" applyFont="1" applyFill="1" applyBorder="1" applyAlignment="1">
      <alignment horizontal="center" vertical="center" wrapText="1"/>
    </xf>
    <xf numFmtId="176" fontId="28" fillId="3" borderId="23" xfId="0" applyNumberFormat="1" applyFont="1" applyFill="1" applyBorder="1" applyAlignment="1">
      <alignment horizontal="center" vertical="center" wrapText="1"/>
    </xf>
    <xf numFmtId="176" fontId="28" fillId="3" borderId="33" xfId="0" applyNumberFormat="1" applyFont="1" applyFill="1" applyBorder="1" applyAlignment="1">
      <alignment horizontal="center" vertical="center" wrapText="1"/>
    </xf>
    <xf numFmtId="0" fontId="0" fillId="13" borderId="0" xfId="0" applyFill="1" applyAlignment="1">
      <alignment vertical="center" wrapText="1"/>
    </xf>
    <xf numFmtId="176" fontId="5" fillId="0" borderId="0" xfId="0" applyNumberFormat="1" applyFont="1">
      <alignment vertical="center"/>
    </xf>
    <xf numFmtId="0" fontId="7" fillId="0" borderId="0" xfId="3" applyFont="1">
      <alignment vertical="center"/>
    </xf>
    <xf numFmtId="181" fontId="31" fillId="8" borderId="32" xfId="0" applyNumberFormat="1" applyFont="1" applyFill="1" applyBorder="1" applyAlignment="1">
      <alignment horizontal="right" vertical="center"/>
    </xf>
    <xf numFmtId="181" fontId="31" fillId="0" borderId="1" xfId="0" applyNumberFormat="1" applyFont="1" applyFill="1" applyBorder="1" applyAlignment="1">
      <alignment horizontal="right" vertical="center"/>
    </xf>
    <xf numFmtId="181" fontId="32" fillId="8" borderId="1" xfId="0" applyNumberFormat="1" applyFont="1" applyFill="1" applyBorder="1" applyAlignment="1">
      <alignment horizontal="right" vertical="center"/>
    </xf>
    <xf numFmtId="181" fontId="32" fillId="0" borderId="21" xfId="0" applyNumberFormat="1" applyFont="1" applyFill="1" applyBorder="1" applyAlignment="1">
      <alignment horizontal="right" vertical="center"/>
    </xf>
    <xf numFmtId="178" fontId="31" fillId="2" borderId="32" xfId="0" applyNumberFormat="1" applyFont="1" applyFill="1" applyBorder="1" applyAlignment="1">
      <alignment horizontal="right" vertical="center"/>
    </xf>
    <xf numFmtId="178" fontId="31" fillId="0" borderId="1" xfId="0" applyNumberFormat="1" applyFont="1" applyFill="1" applyBorder="1" applyAlignment="1">
      <alignment horizontal="right" vertical="center"/>
    </xf>
    <xf numFmtId="178" fontId="32" fillId="2" borderId="1" xfId="0" applyNumberFormat="1" applyFont="1" applyFill="1" applyBorder="1" applyAlignment="1">
      <alignment horizontal="right" vertical="center"/>
    </xf>
    <xf numFmtId="180" fontId="31" fillId="2" borderId="32" xfId="2" applyNumberFormat="1" applyFont="1" applyFill="1" applyBorder="1">
      <alignment vertical="center"/>
    </xf>
    <xf numFmtId="180" fontId="31" fillId="0" borderId="1" xfId="2" applyNumberFormat="1" applyFont="1" applyFill="1" applyBorder="1">
      <alignment vertical="center"/>
    </xf>
    <xf numFmtId="180" fontId="31" fillId="2" borderId="1" xfId="2" applyNumberFormat="1" applyFont="1" applyFill="1" applyBorder="1">
      <alignment vertical="center"/>
    </xf>
    <xf numFmtId="180" fontId="31" fillId="0" borderId="21" xfId="2" applyNumberFormat="1" applyFont="1" applyFill="1" applyBorder="1">
      <alignment vertical="center"/>
    </xf>
    <xf numFmtId="178" fontId="32" fillId="12" borderId="21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1" fontId="34" fillId="2" borderId="2" xfId="0" applyNumberFormat="1" applyFont="1" applyFill="1" applyBorder="1" applyAlignment="1">
      <alignment horizontal="right"/>
    </xf>
    <xf numFmtId="41" fontId="35" fillId="2" borderId="59" xfId="1" applyNumberFormat="1" applyFont="1" applyFill="1" applyBorder="1">
      <alignment vertical="center"/>
    </xf>
    <xf numFmtId="41" fontId="4" fillId="0" borderId="57" xfId="0" applyNumberFormat="1" applyFont="1" applyBorder="1" applyAlignment="1">
      <alignment horizontal="right" vertical="center"/>
    </xf>
    <xf numFmtId="41" fontId="4" fillId="0" borderId="21" xfId="0" applyNumberFormat="1" applyFont="1" applyBorder="1" applyAlignment="1">
      <alignment horizontal="right" vertical="center"/>
    </xf>
    <xf numFmtId="41" fontId="15" fillId="0" borderId="21" xfId="2" applyNumberFormat="1" applyFont="1" applyBorder="1" applyAlignment="1">
      <alignment horizontal="right" vertical="center"/>
    </xf>
    <xf numFmtId="41" fontId="15" fillId="0" borderId="21" xfId="0" applyNumberFormat="1" applyFont="1" applyBorder="1">
      <alignment vertical="center"/>
    </xf>
    <xf numFmtId="41" fontId="15" fillId="0" borderId="54" xfId="0" applyNumberFormat="1" applyFont="1" applyBorder="1">
      <alignment vertical="center"/>
    </xf>
    <xf numFmtId="41" fontId="36" fillId="0" borderId="43" xfId="1" applyFont="1" applyFill="1" applyBorder="1" applyAlignment="1">
      <alignment horizontal="center" vertical="center"/>
    </xf>
    <xf numFmtId="41" fontId="36" fillId="0" borderId="44" xfId="1" applyFont="1" applyFill="1" applyBorder="1" applyAlignment="1">
      <alignment horizontal="center" vertical="center"/>
    </xf>
    <xf numFmtId="41" fontId="36" fillId="0" borderId="46" xfId="1" applyFont="1" applyFill="1" applyBorder="1" applyAlignment="1">
      <alignment horizontal="center" vertical="center"/>
    </xf>
    <xf numFmtId="41" fontId="36" fillId="0" borderId="32" xfId="1" applyFont="1" applyFill="1" applyBorder="1" applyAlignment="1">
      <alignment horizontal="center" vertical="center"/>
    </xf>
    <xf numFmtId="41" fontId="36" fillId="0" borderId="1" xfId="1" applyFont="1" applyFill="1" applyBorder="1" applyAlignment="1">
      <alignment horizontal="center" vertical="center"/>
    </xf>
    <xf numFmtId="41" fontId="36" fillId="0" borderId="21" xfId="1" applyFont="1" applyFill="1" applyBorder="1" applyAlignment="1">
      <alignment horizontal="center" vertical="center"/>
    </xf>
    <xf numFmtId="41" fontId="36" fillId="0" borderId="32" xfId="1" applyFont="1" applyBorder="1" applyAlignment="1">
      <alignment horizontal="center" vertical="center"/>
    </xf>
    <xf numFmtId="41" fontId="36" fillId="0" borderId="1" xfId="1" applyFont="1" applyBorder="1" applyAlignment="1">
      <alignment horizontal="center" vertical="center"/>
    </xf>
    <xf numFmtId="41" fontId="36" fillId="0" borderId="21" xfId="1" applyFont="1" applyBorder="1" applyAlignment="1">
      <alignment horizontal="center" vertical="center"/>
    </xf>
    <xf numFmtId="41" fontId="36" fillId="0" borderId="52" xfId="1" applyFont="1" applyBorder="1" applyAlignment="1">
      <alignment horizontal="center" vertical="center"/>
    </xf>
    <xf numFmtId="41" fontId="36" fillId="0" borderId="53" xfId="1" applyFont="1" applyBorder="1" applyAlignment="1">
      <alignment horizontal="center" vertical="center"/>
    </xf>
    <xf numFmtId="41" fontId="36" fillId="0" borderId="54" xfId="1" applyFont="1" applyBorder="1" applyAlignment="1">
      <alignment horizontal="center" vertical="center"/>
    </xf>
    <xf numFmtId="41" fontId="36" fillId="0" borderId="55" xfId="1" applyFont="1" applyBorder="1" applyAlignment="1">
      <alignment horizontal="center" vertical="center"/>
    </xf>
    <xf numFmtId="41" fontId="36" fillId="0" borderId="56" xfId="1" applyFont="1" applyBorder="1" applyAlignment="1">
      <alignment horizontal="center" vertical="center"/>
    </xf>
    <xf numFmtId="41" fontId="36" fillId="0" borderId="57" xfId="1" applyFont="1" applyBorder="1" applyAlignment="1">
      <alignment horizontal="center" vertical="center"/>
    </xf>
    <xf numFmtId="41" fontId="37" fillId="0" borderId="32" xfId="1" applyFont="1" applyBorder="1" applyAlignment="1">
      <alignment horizontal="center" vertical="center"/>
    </xf>
    <xf numFmtId="41" fontId="37" fillId="0" borderId="1" xfId="1" applyFont="1" applyBorder="1" applyAlignment="1">
      <alignment horizontal="center" vertical="center"/>
    </xf>
    <xf numFmtId="41" fontId="37" fillId="0" borderId="21" xfId="1" applyFont="1" applyBorder="1" applyAlignment="1">
      <alignment horizontal="center" vertical="center"/>
    </xf>
    <xf numFmtId="41" fontId="37" fillId="0" borderId="52" xfId="1" applyFont="1" applyBorder="1" applyAlignment="1">
      <alignment horizontal="center" vertical="center"/>
    </xf>
    <xf numFmtId="41" fontId="37" fillId="0" borderId="53" xfId="1" applyFont="1" applyBorder="1" applyAlignment="1">
      <alignment horizontal="center" vertical="center"/>
    </xf>
    <xf numFmtId="41" fontId="37" fillId="0" borderId="54" xfId="1" applyFont="1" applyBorder="1" applyAlignment="1">
      <alignment horizontal="center" vertical="center"/>
    </xf>
    <xf numFmtId="41" fontId="3" fillId="0" borderId="70" xfId="1" applyFont="1" applyFill="1" applyBorder="1" applyAlignment="1">
      <alignment horizontal="right" vertical="center"/>
    </xf>
    <xf numFmtId="41" fontId="3" fillId="0" borderId="44" xfId="0" applyNumberFormat="1" applyFont="1" applyFill="1" applyBorder="1" applyAlignment="1">
      <alignment horizontal="right" vertical="center"/>
    </xf>
    <xf numFmtId="41" fontId="3" fillId="0" borderId="49" xfId="0" applyNumberFormat="1" applyFont="1" applyFill="1" applyBorder="1" applyAlignment="1">
      <alignment horizontal="right" vertical="center"/>
    </xf>
    <xf numFmtId="178" fontId="38" fillId="0" borderId="72" xfId="0" applyNumberFormat="1" applyFont="1" applyFill="1" applyBorder="1" applyAlignment="1">
      <alignment horizontal="right" vertical="center"/>
    </xf>
    <xf numFmtId="178" fontId="38" fillId="0" borderId="30" xfId="0" applyNumberFormat="1" applyFont="1" applyFill="1" applyBorder="1" applyAlignment="1">
      <alignment horizontal="right" vertical="center"/>
    </xf>
    <xf numFmtId="180" fontId="39" fillId="0" borderId="21" xfId="2" applyNumberFormat="1" applyFont="1" applyFill="1" applyBorder="1">
      <alignment vertical="center"/>
    </xf>
    <xf numFmtId="180" fontId="38" fillId="0" borderId="60" xfId="0" applyNumberFormat="1" applyFont="1" applyFill="1" applyBorder="1" applyAlignment="1">
      <alignment horizontal="right" vertical="center"/>
    </xf>
    <xf numFmtId="178" fontId="32" fillId="2" borderId="71" xfId="0" applyNumberFormat="1" applyFont="1" applyFill="1" applyBorder="1" applyAlignment="1">
      <alignment horizontal="right" vertical="center"/>
    </xf>
    <xf numFmtId="178" fontId="32" fillId="0" borderId="70" xfId="0" applyNumberFormat="1" applyFont="1" applyFill="1" applyBorder="1" applyAlignment="1">
      <alignment horizontal="right" vertical="center"/>
    </xf>
    <xf numFmtId="178" fontId="32" fillId="2" borderId="70" xfId="0" applyNumberFormat="1" applyFont="1" applyFill="1" applyBorder="1" applyAlignment="1">
      <alignment horizontal="right" vertical="center"/>
    </xf>
    <xf numFmtId="178" fontId="32" fillId="0" borderId="72" xfId="0" applyNumberFormat="1" applyFont="1" applyFill="1" applyBorder="1" applyAlignment="1">
      <alignment horizontal="right" vertical="center"/>
    </xf>
    <xf numFmtId="178" fontId="32" fillId="2" borderId="32" xfId="0" applyNumberFormat="1" applyFont="1" applyFill="1" applyBorder="1" applyAlignment="1">
      <alignment horizontal="right" vertical="center"/>
    </xf>
    <xf numFmtId="178" fontId="32" fillId="0" borderId="1" xfId="0" applyNumberFormat="1" applyFont="1" applyFill="1" applyBorder="1" applyAlignment="1">
      <alignment horizontal="right" vertical="center"/>
    </xf>
    <xf numFmtId="178" fontId="32" fillId="0" borderId="30" xfId="0" applyNumberFormat="1" applyFont="1" applyFill="1" applyBorder="1" applyAlignment="1">
      <alignment horizontal="right" vertical="center"/>
    </xf>
    <xf numFmtId="180" fontId="32" fillId="2" borderId="52" xfId="0" applyNumberFormat="1" applyFont="1" applyFill="1" applyBorder="1" applyAlignment="1">
      <alignment horizontal="right" vertical="center"/>
    </xf>
    <xf numFmtId="180" fontId="32" fillId="0" borderId="53" xfId="0" applyNumberFormat="1" applyFont="1" applyFill="1" applyBorder="1" applyAlignment="1">
      <alignment horizontal="right" vertical="center"/>
    </xf>
    <xf numFmtId="181" fontId="31" fillId="8" borderId="33" xfId="0" applyNumberFormat="1" applyFont="1" applyFill="1" applyBorder="1" applyAlignment="1">
      <alignment horizontal="right" vertical="center"/>
    </xf>
    <xf numFmtId="181" fontId="31" fillId="0" borderId="66" xfId="0" applyNumberFormat="1" applyFont="1" applyFill="1" applyBorder="1" applyAlignment="1">
      <alignment horizontal="right" vertical="center"/>
    </xf>
    <xf numFmtId="181" fontId="32" fillId="8" borderId="66" xfId="0" applyNumberFormat="1" applyFont="1" applyFill="1" applyBorder="1" applyAlignment="1">
      <alignment horizontal="right" vertical="center"/>
    </xf>
    <xf numFmtId="181" fontId="32" fillId="0" borderId="23" xfId="0" applyNumberFormat="1" applyFont="1" applyFill="1" applyBorder="1" applyAlignment="1">
      <alignment horizontal="right" vertical="center"/>
    </xf>
    <xf numFmtId="41" fontId="3" fillId="0" borderId="22" xfId="0" applyNumberFormat="1" applyFont="1" applyFill="1" applyBorder="1" applyAlignment="1">
      <alignment horizontal="right" vertical="center"/>
    </xf>
    <xf numFmtId="41" fontId="3" fillId="0" borderId="66" xfId="0" applyNumberFormat="1" applyFont="1" applyFill="1" applyBorder="1" applyAlignment="1">
      <alignment horizontal="right" vertical="center"/>
    </xf>
    <xf numFmtId="41" fontId="18" fillId="0" borderId="66" xfId="2" applyNumberFormat="1" applyFont="1" applyFill="1" applyBorder="1">
      <alignment vertical="center"/>
    </xf>
    <xf numFmtId="41" fontId="3" fillId="0" borderId="67" xfId="0" applyNumberFormat="1" applyFont="1" applyFill="1" applyBorder="1" applyAlignment="1">
      <alignment horizontal="right" vertical="center"/>
    </xf>
    <xf numFmtId="41" fontId="18" fillId="0" borderId="22" xfId="0" applyNumberFormat="1" applyFont="1" applyFill="1" applyBorder="1" applyAlignment="1">
      <alignment horizontal="right" vertical="center"/>
    </xf>
    <xf numFmtId="41" fontId="18" fillId="0" borderId="66" xfId="0" applyNumberFormat="1" applyFont="1" applyFill="1" applyBorder="1" applyAlignment="1">
      <alignment horizontal="right" vertical="center"/>
    </xf>
    <xf numFmtId="41" fontId="18" fillId="0" borderId="67" xfId="0" applyNumberFormat="1" applyFont="1" applyFill="1" applyBorder="1" applyAlignment="1">
      <alignment horizontal="right" vertical="center"/>
    </xf>
    <xf numFmtId="41" fontId="18" fillId="0" borderId="22" xfId="0" applyNumberFormat="1" applyFont="1" applyBorder="1" applyAlignment="1">
      <alignment horizontal="right" vertical="center"/>
    </xf>
    <xf numFmtId="41" fontId="18" fillId="0" borderId="66" xfId="0" applyNumberFormat="1" applyFont="1" applyBorder="1" applyAlignment="1">
      <alignment horizontal="right" vertical="center"/>
    </xf>
    <xf numFmtId="41" fontId="18" fillId="0" borderId="66" xfId="2" applyNumberFormat="1" applyFont="1" applyBorder="1">
      <alignment vertical="center"/>
    </xf>
    <xf numFmtId="41" fontId="18" fillId="0" borderId="67" xfId="0" applyNumberFormat="1" applyFont="1" applyBorder="1" applyAlignment="1">
      <alignment horizontal="right" vertical="center"/>
    </xf>
    <xf numFmtId="41" fontId="18" fillId="0" borderId="66" xfId="0" applyNumberFormat="1" applyFont="1" applyFill="1" applyBorder="1">
      <alignment vertical="center"/>
    </xf>
    <xf numFmtId="41" fontId="18" fillId="0" borderId="67" xfId="0" applyNumberFormat="1" applyFont="1" applyFill="1" applyBorder="1">
      <alignment vertical="center"/>
    </xf>
    <xf numFmtId="41" fontId="18" fillId="0" borderId="23" xfId="0" applyNumberFormat="1" applyFont="1" applyFill="1" applyBorder="1">
      <alignment vertical="center"/>
    </xf>
    <xf numFmtId="176" fontId="18" fillId="0" borderId="21" xfId="0" applyNumberFormat="1" applyFont="1" applyBorder="1">
      <alignment vertical="center"/>
    </xf>
    <xf numFmtId="180" fontId="31" fillId="0" borderId="0" xfId="2" applyNumberFormat="1" applyFont="1" applyFill="1" applyBorder="1">
      <alignment vertical="center"/>
    </xf>
    <xf numFmtId="180" fontId="31" fillId="2" borderId="84" xfId="2" applyNumberFormat="1" applyFont="1" applyFill="1" applyBorder="1">
      <alignment vertical="center"/>
    </xf>
    <xf numFmtId="180" fontId="31" fillId="0" borderId="64" xfId="2" applyNumberFormat="1" applyFont="1" applyFill="1" applyBorder="1">
      <alignment vertical="center"/>
    </xf>
    <xf numFmtId="41" fontId="18" fillId="0" borderId="63" xfId="1" applyFont="1" applyBorder="1">
      <alignment vertical="center"/>
    </xf>
    <xf numFmtId="41" fontId="18" fillId="0" borderId="64" xfId="1" applyFont="1" applyBorder="1">
      <alignment vertical="center"/>
    </xf>
    <xf numFmtId="41" fontId="18" fillId="0" borderId="83" xfId="1" applyFont="1" applyBorder="1">
      <alignment vertical="center"/>
    </xf>
    <xf numFmtId="176" fontId="18" fillId="0" borderId="63" xfId="0" applyNumberFormat="1" applyFont="1" applyBorder="1">
      <alignment vertical="center"/>
    </xf>
    <xf numFmtId="176" fontId="18" fillId="0" borderId="64" xfId="0" applyNumberFormat="1" applyFont="1" applyBorder="1">
      <alignment vertical="center"/>
    </xf>
    <xf numFmtId="176" fontId="18" fillId="0" borderId="65" xfId="0" applyNumberFormat="1" applyFont="1" applyBorder="1">
      <alignment vertical="center"/>
    </xf>
    <xf numFmtId="41" fontId="18" fillId="0" borderId="64" xfId="2" applyFont="1" applyBorder="1">
      <alignment vertical="center"/>
    </xf>
    <xf numFmtId="41" fontId="18" fillId="0" borderId="0" xfId="1" applyFont="1" applyFill="1" applyBorder="1">
      <alignment vertical="center"/>
    </xf>
    <xf numFmtId="176" fontId="18" fillId="0" borderId="0" xfId="0" applyNumberFormat="1" applyFont="1" applyFill="1">
      <alignment vertical="center"/>
    </xf>
    <xf numFmtId="0" fontId="3" fillId="0" borderId="0" xfId="0" applyFont="1" applyFill="1" applyBorder="1" applyAlignment="1">
      <alignment horizontal="left" vertical="center"/>
    </xf>
    <xf numFmtId="180" fontId="39" fillId="0" borderId="65" xfId="2" applyNumberFormat="1" applyFont="1" applyFill="1" applyBorder="1">
      <alignment vertical="center"/>
    </xf>
    <xf numFmtId="180" fontId="39" fillId="14" borderId="1" xfId="2" applyNumberFormat="1" applyFont="1" applyFill="1" applyBorder="1">
      <alignment vertical="center"/>
    </xf>
    <xf numFmtId="180" fontId="39" fillId="14" borderId="64" xfId="2" applyNumberFormat="1" applyFont="1" applyFill="1" applyBorder="1">
      <alignment vertical="center"/>
    </xf>
    <xf numFmtId="178" fontId="38" fillId="14" borderId="1" xfId="0" applyNumberFormat="1" applyFont="1" applyFill="1" applyBorder="1" applyAlignment="1">
      <alignment horizontal="right" vertical="center"/>
    </xf>
    <xf numFmtId="180" fontId="38" fillId="14" borderId="53" xfId="0" applyNumberFormat="1" applyFont="1" applyFill="1" applyBorder="1" applyAlignment="1">
      <alignment horizontal="right" vertical="center"/>
    </xf>
    <xf numFmtId="178" fontId="38" fillId="14" borderId="70" xfId="0" applyNumberFormat="1" applyFont="1" applyFill="1" applyBorder="1" applyAlignment="1">
      <alignment horizontal="right" vertical="center"/>
    </xf>
    <xf numFmtId="0" fontId="3" fillId="13" borderId="10" xfId="0" applyFont="1" applyFill="1" applyBorder="1" applyAlignment="1">
      <alignment horizontal="center" vertical="center"/>
    </xf>
    <xf numFmtId="0" fontId="3" fillId="13" borderId="85" xfId="0" applyFont="1" applyFill="1" applyBorder="1" applyAlignment="1">
      <alignment horizontal="center" vertical="center"/>
    </xf>
    <xf numFmtId="0" fontId="3" fillId="13" borderId="12" xfId="0" applyFont="1" applyFill="1" applyBorder="1" applyAlignment="1">
      <alignment horizontal="center" vertical="center"/>
    </xf>
    <xf numFmtId="0" fontId="3" fillId="15" borderId="10" xfId="0" applyFont="1" applyFill="1" applyBorder="1" applyAlignment="1">
      <alignment horizontal="center" vertical="center"/>
    </xf>
    <xf numFmtId="0" fontId="3" fillId="16" borderId="10" xfId="0" applyFont="1" applyFill="1" applyBorder="1" applyAlignment="1">
      <alignment horizontal="center" vertical="center"/>
    </xf>
    <xf numFmtId="0" fontId="3" fillId="17" borderId="10" xfId="0" applyFont="1" applyFill="1" applyBorder="1" applyAlignment="1">
      <alignment horizontal="center" vertical="center"/>
    </xf>
    <xf numFmtId="0" fontId="3" fillId="15" borderId="85" xfId="0" applyFont="1" applyFill="1" applyBorder="1" applyAlignment="1">
      <alignment horizontal="center" vertical="center"/>
    </xf>
    <xf numFmtId="0" fontId="3" fillId="17" borderId="12" xfId="0" applyFont="1" applyFill="1" applyBorder="1" applyAlignment="1">
      <alignment horizontal="center" vertical="center"/>
    </xf>
    <xf numFmtId="0" fontId="40" fillId="18" borderId="0" xfId="0" applyFont="1" applyFill="1">
      <alignment vertical="center"/>
    </xf>
    <xf numFmtId="0" fontId="14" fillId="18" borderId="0" xfId="0" applyFont="1" applyFill="1">
      <alignment vertical="center"/>
    </xf>
    <xf numFmtId="0" fontId="4" fillId="19" borderId="35" xfId="0" applyFont="1" applyFill="1" applyBorder="1" applyAlignment="1">
      <alignment horizontal="center" vertical="center"/>
    </xf>
    <xf numFmtId="0" fontId="4" fillId="19" borderId="36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76" fontId="10" fillId="3" borderId="1" xfId="0" applyNumberFormat="1" applyFont="1" applyFill="1" applyBorder="1" applyAlignment="1">
      <alignment horizontal="center" vertical="center"/>
    </xf>
    <xf numFmtId="176" fontId="10" fillId="4" borderId="1" xfId="0" applyNumberFormat="1" applyFont="1" applyFill="1" applyBorder="1" applyAlignment="1">
      <alignment horizontal="center" vertical="center"/>
    </xf>
    <xf numFmtId="176" fontId="10" fillId="4" borderId="21" xfId="0" applyNumberFormat="1" applyFont="1" applyFill="1" applyBorder="1" applyAlignment="1">
      <alignment horizontal="center" vertical="center"/>
    </xf>
    <xf numFmtId="41" fontId="36" fillId="2" borderId="1" xfId="0" applyNumberFormat="1" applyFont="1" applyFill="1" applyBorder="1" applyAlignment="1">
      <alignment horizontal="right"/>
    </xf>
    <xf numFmtId="41" fontId="7" fillId="0" borderId="21" xfId="0" applyNumberFormat="1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41" fontId="36" fillId="2" borderId="2" xfId="0" applyNumberFormat="1" applyFont="1" applyFill="1" applyBorder="1" applyAlignment="1">
      <alignment horizontal="right"/>
    </xf>
    <xf numFmtId="41" fontId="7" fillId="0" borderId="1" xfId="2" applyNumberFormat="1" applyFont="1" applyBorder="1">
      <alignment vertical="center"/>
    </xf>
    <xf numFmtId="41" fontId="7" fillId="0" borderId="21" xfId="2" applyNumberFormat="1" applyFont="1" applyBorder="1">
      <alignment vertical="center"/>
    </xf>
    <xf numFmtId="0" fontId="7" fillId="0" borderId="10" xfId="0" applyFont="1" applyBorder="1" applyAlignment="1">
      <alignment horizontal="center" vertical="center"/>
    </xf>
    <xf numFmtId="41" fontId="37" fillId="2" borderId="2" xfId="1" applyNumberFormat="1" applyFont="1" applyFill="1" applyBorder="1">
      <alignment vertical="center"/>
    </xf>
    <xf numFmtId="41" fontId="37" fillId="2" borderId="1" xfId="1" applyNumberFormat="1" applyFont="1" applyFill="1" applyBorder="1">
      <alignment vertical="center"/>
    </xf>
    <xf numFmtId="41" fontId="7" fillId="0" borderId="1" xfId="1" applyNumberFormat="1" applyFont="1" applyBorder="1">
      <alignment vertical="center"/>
    </xf>
    <xf numFmtId="41" fontId="7" fillId="0" borderId="21" xfId="1" applyNumberFormat="1" applyFont="1" applyBorder="1">
      <alignment vertical="center"/>
    </xf>
    <xf numFmtId="0" fontId="7" fillId="0" borderId="58" xfId="0" applyFont="1" applyBorder="1" applyAlignment="1">
      <alignment horizontal="center" vertical="center"/>
    </xf>
    <xf numFmtId="41" fontId="37" fillId="2" borderId="59" xfId="1" applyNumberFormat="1" applyFont="1" applyFill="1" applyBorder="1">
      <alignment vertical="center"/>
    </xf>
    <xf numFmtId="41" fontId="37" fillId="2" borderId="53" xfId="1" applyNumberFormat="1" applyFont="1" applyFill="1" applyBorder="1">
      <alignment vertical="center"/>
    </xf>
    <xf numFmtId="41" fontId="7" fillId="0" borderId="53" xfId="1" applyNumberFormat="1" applyFont="1" applyBorder="1">
      <alignment vertical="center"/>
    </xf>
    <xf numFmtId="41" fontId="7" fillId="0" borderId="54" xfId="1" applyNumberFormat="1" applyFont="1" applyBorder="1">
      <alignment vertical="center"/>
    </xf>
    <xf numFmtId="0" fontId="4" fillId="0" borderId="12" xfId="0" applyFont="1" applyBorder="1" applyAlignment="1">
      <alignment horizontal="center" vertical="center"/>
    </xf>
    <xf numFmtId="41" fontId="36" fillId="2" borderId="78" xfId="0" applyNumberFormat="1" applyFont="1" applyFill="1" applyBorder="1" applyAlignment="1">
      <alignment horizontal="right"/>
    </xf>
    <xf numFmtId="41" fontId="36" fillId="2" borderId="44" xfId="0" applyNumberFormat="1" applyFont="1" applyFill="1" applyBorder="1" applyAlignment="1">
      <alignment horizontal="right"/>
    </xf>
    <xf numFmtId="41" fontId="7" fillId="0" borderId="46" xfId="0" applyNumberFormat="1" applyFont="1" applyBorder="1">
      <alignment vertical="center"/>
    </xf>
    <xf numFmtId="0" fontId="4" fillId="0" borderId="11" xfId="0" applyFont="1" applyBorder="1" applyAlignment="1">
      <alignment horizontal="center" vertical="center"/>
    </xf>
    <xf numFmtId="41" fontId="36" fillId="2" borderId="22" xfId="0" applyNumberFormat="1" applyFont="1" applyFill="1" applyBorder="1" applyAlignment="1">
      <alignment horizontal="right"/>
    </xf>
    <xf numFmtId="41" fontId="36" fillId="2" borderId="66" xfId="0" applyNumberFormat="1" applyFont="1" applyFill="1" applyBorder="1" applyAlignment="1">
      <alignment horizontal="right"/>
    </xf>
    <xf numFmtId="41" fontId="4" fillId="0" borderId="66" xfId="0" applyNumberFormat="1" applyFont="1" applyBorder="1" applyAlignment="1">
      <alignment horizontal="right"/>
    </xf>
    <xf numFmtId="41" fontId="7" fillId="0" borderId="23" xfId="0" applyNumberFormat="1" applyFont="1" applyBorder="1">
      <alignment vertical="center"/>
    </xf>
    <xf numFmtId="41" fontId="7" fillId="0" borderId="44" xfId="2" applyNumberFormat="1" applyFont="1" applyBorder="1">
      <alignment vertical="center"/>
    </xf>
    <xf numFmtId="41" fontId="7" fillId="0" borderId="46" xfId="2" applyNumberFormat="1" applyFont="1" applyBorder="1">
      <alignment vertical="center"/>
    </xf>
    <xf numFmtId="41" fontId="7" fillId="0" borderId="66" xfId="2" applyNumberFormat="1" applyFont="1" applyBorder="1">
      <alignment vertical="center"/>
    </xf>
    <xf numFmtId="41" fontId="7" fillId="0" borderId="23" xfId="2" applyNumberFormat="1" applyFont="1" applyBorder="1">
      <alignment vertical="center"/>
    </xf>
    <xf numFmtId="41" fontId="7" fillId="0" borderId="66" xfId="2" applyNumberFormat="1" applyFont="1" applyFill="1" applyBorder="1">
      <alignment vertical="center"/>
    </xf>
    <xf numFmtId="41" fontId="7" fillId="0" borderId="23" xfId="2" applyNumberFormat="1" applyFont="1" applyFill="1" applyBorder="1">
      <alignment vertical="center"/>
    </xf>
    <xf numFmtId="0" fontId="7" fillId="0" borderId="81" xfId="0" applyFont="1" applyBorder="1" applyAlignment="1">
      <alignment horizontal="center" vertical="center"/>
    </xf>
    <xf numFmtId="41" fontId="37" fillId="2" borderId="86" xfId="1" applyNumberFormat="1" applyFont="1" applyFill="1" applyBorder="1">
      <alignment vertical="center"/>
    </xf>
    <xf numFmtId="41" fontId="37" fillId="2" borderId="73" xfId="1" applyNumberFormat="1" applyFont="1" applyFill="1" applyBorder="1">
      <alignment vertical="center"/>
    </xf>
    <xf numFmtId="41" fontId="7" fillId="0" borderId="73" xfId="1" applyNumberFormat="1" applyFont="1" applyBorder="1">
      <alignment vertical="center"/>
    </xf>
    <xf numFmtId="41" fontId="7" fillId="0" borderId="87" xfId="1" applyNumberFormat="1" applyFont="1" applyBorder="1">
      <alignment vertical="center"/>
    </xf>
    <xf numFmtId="0" fontId="7" fillId="0" borderId="11" xfId="0" applyFont="1" applyBorder="1" applyAlignment="1">
      <alignment horizontal="center" vertical="center"/>
    </xf>
    <xf numFmtId="41" fontId="37" fillId="2" borderId="22" xfId="1" applyNumberFormat="1" applyFont="1" applyFill="1" applyBorder="1">
      <alignment vertical="center"/>
    </xf>
    <xf numFmtId="41" fontId="37" fillId="2" borderId="66" xfId="1" applyNumberFormat="1" applyFont="1" applyFill="1" applyBorder="1">
      <alignment vertical="center"/>
    </xf>
    <xf numFmtId="41" fontId="7" fillId="0" borderId="66" xfId="1" applyNumberFormat="1" applyFont="1" applyBorder="1">
      <alignment vertical="center"/>
    </xf>
    <xf numFmtId="41" fontId="7" fillId="0" borderId="23" xfId="1" applyNumberFormat="1" applyFont="1" applyBorder="1">
      <alignment vertical="center"/>
    </xf>
    <xf numFmtId="0" fontId="4" fillId="0" borderId="11" xfId="0" applyFont="1" applyFill="1" applyBorder="1" applyAlignment="1">
      <alignment horizontal="center" vertical="center"/>
    </xf>
    <xf numFmtId="41" fontId="36" fillId="2" borderId="22" xfId="0" applyNumberFormat="1" applyFont="1" applyFill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41" fontId="34" fillId="2" borderId="78" xfId="0" applyNumberFormat="1" applyFont="1" applyFill="1" applyBorder="1" applyAlignment="1">
      <alignment horizontal="right"/>
    </xf>
    <xf numFmtId="41" fontId="3" fillId="0" borderId="44" xfId="0" applyNumberFormat="1" applyFont="1" applyBorder="1" applyAlignment="1">
      <alignment horizontal="right"/>
    </xf>
    <xf numFmtId="41" fontId="3" fillId="0" borderId="88" xfId="0" applyNumberFormat="1" applyFont="1" applyBorder="1" applyAlignment="1">
      <alignment horizontal="right"/>
    </xf>
    <xf numFmtId="41" fontId="3" fillId="0" borderId="45" xfId="0" applyNumberFormat="1" applyFont="1" applyBorder="1" applyAlignment="1">
      <alignment horizontal="right"/>
    </xf>
    <xf numFmtId="41" fontId="0" fillId="0" borderId="43" xfId="0" applyNumberFormat="1" applyBorder="1">
      <alignment vertical="center"/>
    </xf>
    <xf numFmtId="41" fontId="0" fillId="0" borderId="46" xfId="0" applyNumberFormat="1" applyBorder="1">
      <alignment vertical="center"/>
    </xf>
    <xf numFmtId="0" fontId="3" fillId="0" borderId="11" xfId="0" applyFont="1" applyFill="1" applyBorder="1" applyAlignment="1">
      <alignment horizontal="center" vertical="center"/>
    </xf>
    <xf numFmtId="41" fontId="34" fillId="2" borderId="22" xfId="0" applyNumberFormat="1" applyFont="1" applyFill="1" applyBorder="1" applyAlignment="1">
      <alignment horizontal="right" vertical="center"/>
    </xf>
    <xf numFmtId="41" fontId="3" fillId="0" borderId="66" xfId="0" applyNumberFormat="1" applyFont="1" applyBorder="1" applyAlignment="1">
      <alignment horizontal="right"/>
    </xf>
    <xf numFmtId="41" fontId="3" fillId="0" borderId="89" xfId="0" applyNumberFormat="1" applyFont="1" applyBorder="1" applyAlignment="1">
      <alignment horizontal="right"/>
    </xf>
    <xf numFmtId="41" fontId="3" fillId="0" borderId="67" xfId="0" applyNumberFormat="1" applyFont="1" applyBorder="1" applyAlignment="1">
      <alignment horizontal="right"/>
    </xf>
    <xf numFmtId="41" fontId="0" fillId="0" borderId="33" xfId="0" applyNumberFormat="1" applyBorder="1">
      <alignment vertical="center"/>
    </xf>
    <xf numFmtId="41" fontId="0" fillId="0" borderId="23" xfId="0" applyNumberFormat="1" applyBorder="1">
      <alignment vertical="center"/>
    </xf>
    <xf numFmtId="0" fontId="3" fillId="0" borderId="11" xfId="0" applyFont="1" applyBorder="1" applyAlignment="1">
      <alignment horizontal="center" vertical="center"/>
    </xf>
    <xf numFmtId="41" fontId="34" fillId="2" borderId="22" xfId="0" applyNumberFormat="1" applyFont="1" applyFill="1" applyBorder="1" applyAlignment="1">
      <alignment horizontal="right"/>
    </xf>
    <xf numFmtId="0" fontId="0" fillId="0" borderId="81" xfId="0" applyBorder="1" applyAlignment="1">
      <alignment horizontal="center" vertical="center"/>
    </xf>
    <xf numFmtId="41" fontId="35" fillId="2" borderId="86" xfId="1" applyNumberFormat="1" applyFont="1" applyFill="1" applyBorder="1">
      <alignment vertical="center"/>
    </xf>
    <xf numFmtId="41" fontId="0" fillId="0" borderId="73" xfId="1" applyNumberFormat="1" applyFont="1" applyBorder="1">
      <alignment vertical="center"/>
    </xf>
    <xf numFmtId="41" fontId="0" fillId="0" borderId="90" xfId="1" applyNumberFormat="1" applyFont="1" applyBorder="1">
      <alignment vertical="center"/>
    </xf>
    <xf numFmtId="41" fontId="0" fillId="0" borderId="91" xfId="1" applyNumberFormat="1" applyFont="1" applyBorder="1">
      <alignment vertical="center"/>
    </xf>
    <xf numFmtId="41" fontId="0" fillId="0" borderId="87" xfId="1" applyNumberFormat="1" applyFont="1" applyBorder="1">
      <alignment vertical="center"/>
    </xf>
    <xf numFmtId="41" fontId="35" fillId="2" borderId="22" xfId="1" applyNumberFormat="1" applyFont="1" applyFill="1" applyBorder="1">
      <alignment vertical="center"/>
    </xf>
    <xf numFmtId="41" fontId="0" fillId="0" borderId="66" xfId="1" applyNumberFormat="1" applyFont="1" applyBorder="1">
      <alignment vertical="center"/>
    </xf>
    <xf numFmtId="41" fontId="0" fillId="0" borderId="67" xfId="1" applyNumberFormat="1" applyFont="1" applyBorder="1">
      <alignment vertical="center"/>
    </xf>
    <xf numFmtId="0" fontId="41" fillId="0" borderId="0" xfId="0" applyFont="1">
      <alignment vertical="center"/>
    </xf>
    <xf numFmtId="0" fontId="15" fillId="0" borderId="0" xfId="3" applyFont="1">
      <alignment vertical="center"/>
    </xf>
    <xf numFmtId="176" fontId="15" fillId="0" borderId="0" xfId="0" applyNumberFormat="1" applyFont="1">
      <alignment vertical="center"/>
    </xf>
    <xf numFmtId="176" fontId="7" fillId="0" borderId="0" xfId="0" applyNumberFormat="1" applyFont="1">
      <alignment vertical="center"/>
    </xf>
    <xf numFmtId="0" fontId="4" fillId="0" borderId="35" xfId="0" applyFont="1" applyBorder="1" applyAlignment="1">
      <alignment horizontal="center" vertical="center"/>
    </xf>
    <xf numFmtId="41" fontId="36" fillId="0" borderId="43" xfId="1" applyFont="1" applyBorder="1" applyAlignment="1">
      <alignment horizontal="center" vertical="center"/>
    </xf>
    <xf numFmtId="41" fontId="36" fillId="0" borderId="44" xfId="1" applyFont="1" applyBorder="1" applyAlignment="1">
      <alignment horizontal="center" vertical="center"/>
    </xf>
    <xf numFmtId="41" fontId="36" fillId="0" borderId="46" xfId="1" applyFont="1" applyBorder="1" applyAlignment="1">
      <alignment horizontal="center" vertical="center"/>
    </xf>
    <xf numFmtId="41" fontId="4" fillId="2" borderId="43" xfId="0" applyNumberFormat="1" applyFont="1" applyFill="1" applyBorder="1" applyAlignment="1">
      <alignment horizontal="right" vertical="center"/>
    </xf>
    <xf numFmtId="41" fontId="4" fillId="2" borderId="44" xfId="0" applyNumberFormat="1" applyFont="1" applyFill="1" applyBorder="1" applyAlignment="1">
      <alignment horizontal="right" vertical="center"/>
    </xf>
    <xf numFmtId="41" fontId="4" fillId="0" borderId="46" xfId="0" applyNumberFormat="1" applyFont="1" applyBorder="1" applyAlignment="1">
      <alignment horizontal="right" vertical="center"/>
    </xf>
    <xf numFmtId="0" fontId="4" fillId="0" borderId="92" xfId="0" applyFont="1" applyBorder="1" applyAlignment="1">
      <alignment horizontal="center" vertical="center"/>
    </xf>
    <xf numFmtId="41" fontId="36" fillId="0" borderId="33" xfId="1" applyFont="1" applyBorder="1" applyAlignment="1">
      <alignment horizontal="center" vertical="center"/>
    </xf>
    <xf numFmtId="41" fontId="36" fillId="0" borderId="66" xfId="1" applyFont="1" applyBorder="1" applyAlignment="1">
      <alignment horizontal="center" vertical="center"/>
    </xf>
    <xf numFmtId="41" fontId="36" fillId="0" borderId="23" xfId="1" applyFont="1" applyBorder="1" applyAlignment="1">
      <alignment horizontal="center" vertical="center"/>
    </xf>
    <xf numFmtId="41" fontId="4" fillId="2" borderId="33" xfId="0" applyNumberFormat="1" applyFont="1" applyFill="1" applyBorder="1" applyAlignment="1">
      <alignment horizontal="right" vertical="center"/>
    </xf>
    <xf numFmtId="41" fontId="4" fillId="0" borderId="66" xfId="0" applyNumberFormat="1" applyFont="1" applyBorder="1" applyAlignment="1">
      <alignment horizontal="right" vertical="center"/>
    </xf>
    <xf numFmtId="41" fontId="4" fillId="2" borderId="66" xfId="0" applyNumberFormat="1" applyFont="1" applyFill="1" applyBorder="1" applyAlignment="1">
      <alignment horizontal="right" vertical="center"/>
    </xf>
    <xf numFmtId="41" fontId="4" fillId="0" borderId="23" xfId="0" applyNumberFormat="1" applyFont="1" applyBorder="1" applyAlignment="1">
      <alignment horizontal="right" vertical="center"/>
    </xf>
    <xf numFmtId="41" fontId="4" fillId="2" borderId="66" xfId="0" applyNumberFormat="1" applyFont="1" applyFill="1" applyBorder="1" applyAlignment="1">
      <alignment horizontal="right"/>
    </xf>
    <xf numFmtId="41" fontId="15" fillId="2" borderId="43" xfId="2" applyNumberFormat="1" applyFont="1" applyFill="1" applyBorder="1" applyAlignment="1">
      <alignment horizontal="right" vertical="center"/>
    </xf>
    <xf numFmtId="41" fontId="15" fillId="0" borderId="44" xfId="2" applyNumberFormat="1" applyFont="1" applyBorder="1" applyAlignment="1">
      <alignment horizontal="right" vertical="center"/>
    </xf>
    <xf numFmtId="41" fontId="15" fillId="2" borderId="44" xfId="2" applyNumberFormat="1" applyFont="1" applyFill="1" applyBorder="1" applyAlignment="1">
      <alignment horizontal="right" vertical="center"/>
    </xf>
    <xf numFmtId="41" fontId="15" fillId="0" borderId="46" xfId="2" applyNumberFormat="1" applyFont="1" applyBorder="1" applyAlignment="1">
      <alignment horizontal="right" vertical="center"/>
    </xf>
    <xf numFmtId="41" fontId="15" fillId="2" borderId="33" xfId="2" applyNumberFormat="1" applyFont="1" applyFill="1" applyBorder="1" applyAlignment="1">
      <alignment horizontal="right" vertical="center"/>
    </xf>
    <xf numFmtId="41" fontId="15" fillId="0" borderId="66" xfId="2" applyNumberFormat="1" applyFont="1" applyBorder="1" applyAlignment="1">
      <alignment horizontal="right" vertical="center"/>
    </xf>
    <xf numFmtId="41" fontId="15" fillId="2" borderId="66" xfId="2" applyNumberFormat="1" applyFont="1" applyFill="1" applyBorder="1" applyAlignment="1">
      <alignment horizontal="right" vertical="center"/>
    </xf>
    <xf numFmtId="41" fontId="15" fillId="0" borderId="23" xfId="2" applyNumberFormat="1" applyFont="1" applyBorder="1" applyAlignment="1">
      <alignment horizontal="right" vertical="center"/>
    </xf>
    <xf numFmtId="0" fontId="15" fillId="0" borderId="39" xfId="0" applyFont="1" applyBorder="1" applyAlignment="1">
      <alignment horizontal="center" vertical="center"/>
    </xf>
    <xf numFmtId="41" fontId="37" fillId="0" borderId="91" xfId="1" applyFont="1" applyBorder="1" applyAlignment="1">
      <alignment horizontal="center" vertical="center"/>
    </xf>
    <xf numFmtId="41" fontId="37" fillId="0" borderId="73" xfId="1" applyFont="1" applyBorder="1" applyAlignment="1">
      <alignment horizontal="center" vertical="center"/>
    </xf>
    <xf numFmtId="41" fontId="37" fillId="0" borderId="87" xfId="1" applyFont="1" applyBorder="1" applyAlignment="1">
      <alignment horizontal="center" vertical="center"/>
    </xf>
    <xf numFmtId="41" fontId="15" fillId="2" borderId="91" xfId="0" applyNumberFormat="1" applyFont="1" applyFill="1" applyBorder="1">
      <alignment vertical="center"/>
    </xf>
    <xf numFmtId="41" fontId="15" fillId="0" borderId="73" xfId="0" applyNumberFormat="1" applyFont="1" applyBorder="1">
      <alignment vertical="center"/>
    </xf>
    <xf numFmtId="41" fontId="15" fillId="2" borderId="73" xfId="0" applyNumberFormat="1" applyFont="1" applyFill="1" applyBorder="1">
      <alignment vertical="center"/>
    </xf>
    <xf numFmtId="41" fontId="15" fillId="0" borderId="87" xfId="0" applyNumberFormat="1" applyFont="1" applyBorder="1">
      <alignment vertical="center"/>
    </xf>
    <xf numFmtId="0" fontId="15" fillId="0" borderId="92" xfId="0" applyFont="1" applyBorder="1" applyAlignment="1">
      <alignment horizontal="center" vertical="center"/>
    </xf>
    <xf numFmtId="41" fontId="37" fillId="0" borderId="33" xfId="1" applyFont="1" applyBorder="1" applyAlignment="1">
      <alignment horizontal="center" vertical="center"/>
    </xf>
    <xf numFmtId="41" fontId="37" fillId="0" borderId="66" xfId="1" applyFont="1" applyBorder="1" applyAlignment="1">
      <alignment horizontal="center" vertical="center"/>
    </xf>
    <xf numFmtId="41" fontId="37" fillId="0" borderId="23" xfId="1" applyFont="1" applyBorder="1" applyAlignment="1">
      <alignment horizontal="center" vertical="center"/>
    </xf>
    <xf numFmtId="41" fontId="15" fillId="2" borderId="33" xfId="0" applyNumberFormat="1" applyFont="1" applyFill="1" applyBorder="1">
      <alignment vertical="center"/>
    </xf>
    <xf numFmtId="41" fontId="15" fillId="0" borderId="66" xfId="0" applyNumberFormat="1" applyFont="1" applyBorder="1">
      <alignment vertical="center"/>
    </xf>
    <xf numFmtId="41" fontId="15" fillId="2" borderId="66" xfId="0" applyNumberFormat="1" applyFont="1" applyFill="1" applyBorder="1">
      <alignment vertical="center"/>
    </xf>
    <xf numFmtId="41" fontId="15" fillId="0" borderId="23" xfId="0" applyNumberFormat="1" applyFont="1" applyBorder="1">
      <alignment vertical="center"/>
    </xf>
    <xf numFmtId="0" fontId="15" fillId="0" borderId="35" xfId="0" applyFont="1" applyBorder="1" applyAlignment="1">
      <alignment horizontal="center" vertical="center"/>
    </xf>
    <xf numFmtId="41" fontId="37" fillId="0" borderId="43" xfId="1" applyFont="1" applyBorder="1" applyAlignment="1">
      <alignment horizontal="center" vertical="center"/>
    </xf>
    <xf numFmtId="41" fontId="37" fillId="0" borderId="44" xfId="1" applyFont="1" applyBorder="1" applyAlignment="1">
      <alignment horizontal="center" vertical="center"/>
    </xf>
    <xf numFmtId="41" fontId="37" fillId="0" borderId="46" xfId="1" applyFont="1" applyBorder="1" applyAlignment="1">
      <alignment horizontal="center" vertical="center"/>
    </xf>
    <xf numFmtId="41" fontId="15" fillId="2" borderId="43" xfId="0" applyNumberFormat="1" applyFont="1" applyFill="1" applyBorder="1">
      <alignment vertical="center"/>
    </xf>
    <xf numFmtId="41" fontId="15" fillId="0" borderId="44" xfId="0" applyNumberFormat="1" applyFont="1" applyBorder="1">
      <alignment vertical="center"/>
    </xf>
    <xf numFmtId="41" fontId="15" fillId="2" borderId="44" xfId="0" applyNumberFormat="1" applyFont="1" applyFill="1" applyBorder="1">
      <alignment vertical="center"/>
    </xf>
    <xf numFmtId="41" fontId="15" fillId="0" borderId="46" xfId="0" applyNumberFormat="1" applyFont="1" applyBorder="1">
      <alignment vertical="center"/>
    </xf>
    <xf numFmtId="41" fontId="37" fillId="2" borderId="27" xfId="1" applyNumberFormat="1" applyFont="1" applyFill="1" applyBorder="1">
      <alignment vertical="center"/>
    </xf>
    <xf numFmtId="41" fontId="7" fillId="0" borderId="27" xfId="1" applyNumberFormat="1" applyFont="1" applyBorder="1">
      <alignment vertical="center"/>
    </xf>
    <xf numFmtId="41" fontId="7" fillId="0" borderId="28" xfId="1" applyNumberFormat="1" applyFont="1" applyBorder="1">
      <alignment vertical="center"/>
    </xf>
    <xf numFmtId="41" fontId="37" fillId="2" borderId="18" xfId="1" applyNumberFormat="1" applyFont="1" applyFill="1" applyBorder="1">
      <alignment vertical="center"/>
    </xf>
    <xf numFmtId="0" fontId="7" fillId="0" borderId="29" xfId="0" applyFont="1" applyBorder="1" applyAlignment="1">
      <alignment horizontal="center" vertical="center"/>
    </xf>
    <xf numFmtId="41" fontId="35" fillId="2" borderId="1" xfId="1" applyNumberFormat="1" applyFont="1" applyFill="1" applyBorder="1">
      <alignment vertical="center"/>
    </xf>
    <xf numFmtId="0" fontId="0" fillId="0" borderId="31" xfId="0" applyBorder="1" applyAlignment="1">
      <alignment horizontal="center" vertical="center"/>
    </xf>
    <xf numFmtId="41" fontId="35" fillId="2" borderId="27" xfId="1" applyNumberFormat="1" applyFont="1" applyFill="1" applyBorder="1">
      <alignment vertical="center"/>
    </xf>
    <xf numFmtId="41" fontId="0" fillId="0" borderId="27" xfId="1" applyNumberFormat="1" applyFont="1" applyBorder="1">
      <alignment vertical="center"/>
    </xf>
    <xf numFmtId="41" fontId="0" fillId="0" borderId="28" xfId="1" applyNumberFormat="1" applyFont="1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41" fontId="35" fillId="2" borderId="66" xfId="1" applyNumberFormat="1" applyFont="1" applyFill="1" applyBorder="1">
      <alignment vertical="center"/>
    </xf>
    <xf numFmtId="180" fontId="39" fillId="0" borderId="0" xfId="2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17" borderId="35" xfId="0" applyFont="1" applyFill="1" applyBorder="1" applyAlignment="1">
      <alignment horizontal="center" vertical="center"/>
    </xf>
    <xf numFmtId="180" fontId="31" fillId="2" borderId="91" xfId="2" applyNumberFormat="1" applyFont="1" applyFill="1" applyBorder="1">
      <alignment vertical="center"/>
    </xf>
    <xf numFmtId="180" fontId="31" fillId="0" borderId="73" xfId="2" applyNumberFormat="1" applyFont="1" applyFill="1" applyBorder="1">
      <alignment vertical="center"/>
    </xf>
    <xf numFmtId="180" fontId="39" fillId="14" borderId="73" xfId="2" applyNumberFormat="1" applyFont="1" applyFill="1" applyBorder="1">
      <alignment vertical="center"/>
    </xf>
    <xf numFmtId="180" fontId="39" fillId="0" borderId="87" xfId="2" applyNumberFormat="1" applyFont="1" applyFill="1" applyBorder="1">
      <alignment vertical="center"/>
    </xf>
    <xf numFmtId="41" fontId="18" fillId="0" borderId="86" xfId="1" applyFont="1" applyBorder="1">
      <alignment vertical="center"/>
    </xf>
    <xf numFmtId="41" fontId="18" fillId="0" borderId="73" xfId="1" applyFont="1" applyBorder="1">
      <alignment vertical="center"/>
    </xf>
    <xf numFmtId="41" fontId="18" fillId="0" borderId="90" xfId="1" applyFont="1" applyBorder="1">
      <alignment vertical="center"/>
    </xf>
    <xf numFmtId="176" fontId="18" fillId="0" borderId="86" xfId="0" applyNumberFormat="1" applyFont="1" applyBorder="1">
      <alignment vertical="center"/>
    </xf>
    <xf numFmtId="176" fontId="18" fillId="0" borderId="73" xfId="0" applyNumberFormat="1" applyFont="1" applyBorder="1">
      <alignment vertical="center"/>
    </xf>
    <xf numFmtId="176" fontId="18" fillId="0" borderId="87" xfId="0" applyNumberFormat="1" applyFont="1" applyBorder="1">
      <alignment vertical="center"/>
    </xf>
    <xf numFmtId="41" fontId="18" fillId="0" borderId="73" xfId="2" applyFont="1" applyBorder="1">
      <alignment vertical="center"/>
    </xf>
    <xf numFmtId="180" fontId="39" fillId="0" borderId="1" xfId="2" applyNumberFormat="1" applyFont="1" applyFill="1" applyBorder="1">
      <alignment vertical="center"/>
    </xf>
    <xf numFmtId="0" fontId="3" fillId="13" borderId="76" xfId="0" applyFont="1" applyFill="1" applyBorder="1" applyAlignment="1">
      <alignment horizontal="center" vertical="center"/>
    </xf>
    <xf numFmtId="0" fontId="3" fillId="13" borderId="47" xfId="0" applyFont="1" applyFill="1" applyBorder="1" applyAlignment="1">
      <alignment horizontal="center" vertical="center"/>
    </xf>
    <xf numFmtId="0" fontId="3" fillId="13" borderId="35" xfId="0" applyFont="1" applyFill="1" applyBorder="1" applyAlignment="1">
      <alignment horizontal="center" vertical="center"/>
    </xf>
    <xf numFmtId="0" fontId="3" fillId="13" borderId="36" xfId="0" applyFont="1" applyFill="1" applyBorder="1" applyAlignment="1">
      <alignment horizontal="center" vertical="center"/>
    </xf>
    <xf numFmtId="0" fontId="3" fillId="16" borderId="36" xfId="0" applyFont="1" applyFill="1" applyBorder="1" applyAlignment="1">
      <alignment horizontal="center" vertical="center"/>
    </xf>
    <xf numFmtId="0" fontId="3" fillId="15" borderId="36" xfId="0" applyFont="1" applyFill="1" applyBorder="1" applyAlignment="1">
      <alignment horizontal="center" vertical="center"/>
    </xf>
    <xf numFmtId="0" fontId="3" fillId="17" borderId="36" xfId="0" applyFont="1" applyFill="1" applyBorder="1" applyAlignment="1">
      <alignment horizontal="center" vertical="center"/>
    </xf>
    <xf numFmtId="0" fontId="3" fillId="17" borderId="40" xfId="0" applyFont="1" applyFill="1" applyBorder="1" applyAlignment="1">
      <alignment horizontal="center" vertical="center"/>
    </xf>
    <xf numFmtId="176" fontId="28" fillId="7" borderId="22" xfId="0" applyNumberFormat="1" applyFont="1" applyFill="1" applyBorder="1" applyAlignment="1">
      <alignment horizontal="center" vertical="center" wrapText="1"/>
    </xf>
    <xf numFmtId="41" fontId="18" fillId="8" borderId="18" xfId="2" applyFont="1" applyFill="1" applyBorder="1">
      <alignment vertical="center"/>
    </xf>
    <xf numFmtId="41" fontId="18" fillId="8" borderId="2" xfId="2" applyFont="1" applyFill="1" applyBorder="1">
      <alignment vertical="center"/>
    </xf>
    <xf numFmtId="41" fontId="18" fillId="8" borderId="2" xfId="2" applyNumberFormat="1" applyFont="1" applyFill="1" applyBorder="1">
      <alignment vertical="center"/>
    </xf>
    <xf numFmtId="181" fontId="31" fillId="8" borderId="2" xfId="0" applyNumberFormat="1" applyFont="1" applyFill="1" applyBorder="1" applyAlignment="1">
      <alignment horizontal="right" vertical="center"/>
    </xf>
    <xf numFmtId="181" fontId="31" fillId="8" borderId="22" xfId="0" applyNumberFormat="1" applyFont="1" applyFill="1" applyBorder="1" applyAlignment="1">
      <alignment horizontal="right" vertical="center"/>
    </xf>
    <xf numFmtId="177" fontId="9" fillId="0" borderId="0" xfId="0" applyNumberFormat="1" applyFont="1" applyFill="1">
      <alignment vertical="center"/>
    </xf>
    <xf numFmtId="0" fontId="9" fillId="0" borderId="0" xfId="0" applyFont="1" applyFill="1">
      <alignment vertical="center"/>
    </xf>
    <xf numFmtId="0" fontId="14" fillId="0" borderId="0" xfId="0" applyFont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 applyBorder="1" applyAlignment="1">
      <alignment horizontal="center" vertical="center"/>
    </xf>
    <xf numFmtId="41" fontId="37" fillId="0" borderId="0" xfId="1" applyFont="1" applyFill="1" applyBorder="1" applyAlignment="1">
      <alignment horizontal="center" vertical="center"/>
    </xf>
    <xf numFmtId="41" fontId="15" fillId="0" borderId="0" xfId="0" applyNumberFormat="1" applyFont="1" applyFill="1" applyBorder="1">
      <alignment vertical="center"/>
    </xf>
    <xf numFmtId="0" fontId="10" fillId="5" borderId="9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176" fontId="10" fillId="3" borderId="19" xfId="0" applyNumberFormat="1" applyFont="1" applyFill="1" applyBorder="1" applyAlignment="1">
      <alignment horizontal="center" vertical="center"/>
    </xf>
    <xf numFmtId="176" fontId="10" fillId="3" borderId="18" xfId="0" applyNumberFormat="1" applyFont="1" applyFill="1" applyBorder="1" applyAlignment="1">
      <alignment horizontal="center" vertical="center"/>
    </xf>
    <xf numFmtId="176" fontId="10" fillId="3" borderId="20" xfId="0" applyNumberFormat="1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176" fontId="12" fillId="3" borderId="19" xfId="0" applyNumberFormat="1" applyFont="1" applyFill="1" applyBorder="1" applyAlignment="1">
      <alignment horizontal="center" vertical="center"/>
    </xf>
    <xf numFmtId="176" fontId="12" fillId="3" borderId="18" xfId="0" applyNumberFormat="1" applyFont="1" applyFill="1" applyBorder="1" applyAlignment="1">
      <alignment horizontal="center" vertical="center"/>
    </xf>
    <xf numFmtId="176" fontId="12" fillId="3" borderId="20" xfId="0" applyNumberFormat="1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176" fontId="11" fillId="3" borderId="15" xfId="0" applyNumberFormat="1" applyFont="1" applyFill="1" applyBorder="1" applyAlignment="1">
      <alignment horizontal="center" vertical="center" wrapText="1"/>
    </xf>
    <xf numFmtId="176" fontId="11" fillId="3" borderId="7" xfId="0" applyNumberFormat="1" applyFont="1" applyFill="1" applyBorder="1" applyAlignment="1">
      <alignment horizontal="center" vertical="center" wrapText="1"/>
    </xf>
    <xf numFmtId="176" fontId="11" fillId="3" borderId="3" xfId="0" applyNumberFormat="1" applyFont="1" applyFill="1" applyBorder="1" applyAlignment="1">
      <alignment horizontal="center" vertical="center" wrapText="1"/>
    </xf>
    <xf numFmtId="176" fontId="11" fillId="4" borderId="5" xfId="0" applyNumberFormat="1" applyFont="1" applyFill="1" applyBorder="1" applyAlignment="1">
      <alignment horizontal="center" vertical="center" wrapText="1"/>
    </xf>
    <xf numFmtId="176" fontId="11" fillId="4" borderId="4" xfId="0" applyNumberFormat="1" applyFont="1" applyFill="1" applyBorder="1" applyAlignment="1">
      <alignment horizontal="center" vertical="center" wrapText="1"/>
    </xf>
    <xf numFmtId="176" fontId="11" fillId="4" borderId="41" xfId="0" applyNumberFormat="1" applyFont="1" applyFill="1" applyBorder="1" applyAlignment="1">
      <alignment horizontal="center" vertical="center" wrapText="1"/>
    </xf>
    <xf numFmtId="176" fontId="16" fillId="2" borderId="6" xfId="0" applyNumberFormat="1" applyFont="1" applyFill="1" applyBorder="1" applyAlignment="1">
      <alignment horizontal="center" vertical="center"/>
    </xf>
    <xf numFmtId="176" fontId="16" fillId="2" borderId="7" xfId="0" applyNumberFormat="1" applyFont="1" applyFill="1" applyBorder="1" applyAlignment="1">
      <alignment horizontal="center" vertical="center"/>
    </xf>
    <xf numFmtId="176" fontId="11" fillId="3" borderId="6" xfId="0" applyNumberFormat="1" applyFont="1" applyFill="1" applyBorder="1" applyAlignment="1">
      <alignment horizontal="center" vertical="center" wrapText="1"/>
    </xf>
    <xf numFmtId="176" fontId="11" fillId="3" borderId="14" xfId="0" applyNumberFormat="1" applyFont="1" applyFill="1" applyBorder="1" applyAlignment="1">
      <alignment horizontal="center" vertical="center" wrapText="1"/>
    </xf>
    <xf numFmtId="176" fontId="11" fillId="3" borderId="34" xfId="0" applyNumberFormat="1" applyFont="1" applyFill="1" applyBorder="1" applyAlignment="1">
      <alignment horizontal="center" vertical="center" wrapText="1"/>
    </xf>
    <xf numFmtId="176" fontId="11" fillId="7" borderId="3" xfId="0" applyNumberFormat="1" applyFont="1" applyFill="1" applyBorder="1" applyAlignment="1">
      <alignment horizontal="center" vertical="center" wrapText="1"/>
    </xf>
    <xf numFmtId="176" fontId="11" fillId="9" borderId="5" xfId="0" applyNumberFormat="1" applyFont="1" applyFill="1" applyBorder="1" applyAlignment="1">
      <alignment horizontal="center" vertical="center" wrapText="1"/>
    </xf>
    <xf numFmtId="176" fontId="11" fillId="9" borderId="4" xfId="0" applyNumberFormat="1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/>
    </xf>
    <xf numFmtId="0" fontId="10" fillId="5" borderId="39" xfId="0" applyFont="1" applyFill="1" applyBorder="1" applyAlignment="1">
      <alignment horizontal="center" vertical="center"/>
    </xf>
    <xf numFmtId="0" fontId="10" fillId="5" borderId="40" xfId="0" applyFont="1" applyFill="1" applyBorder="1" applyAlignment="1">
      <alignment horizontal="center" vertical="center"/>
    </xf>
    <xf numFmtId="176" fontId="11" fillId="7" borderId="6" xfId="0" applyNumberFormat="1" applyFont="1" applyFill="1" applyBorder="1" applyAlignment="1">
      <alignment horizontal="center" vertical="center" wrapText="1"/>
    </xf>
    <xf numFmtId="176" fontId="11" fillId="7" borderId="7" xfId="0" applyNumberFormat="1" applyFont="1" applyFill="1" applyBorder="1" applyAlignment="1">
      <alignment horizontal="center" vertical="center" wrapText="1"/>
    </xf>
    <xf numFmtId="176" fontId="11" fillId="7" borderId="14" xfId="0" applyNumberFormat="1" applyFont="1" applyFill="1" applyBorder="1" applyAlignment="1">
      <alignment horizontal="center" vertical="center" wrapText="1"/>
    </xf>
    <xf numFmtId="176" fontId="11" fillId="7" borderId="16" xfId="0" applyNumberFormat="1" applyFont="1" applyFill="1" applyBorder="1" applyAlignment="1">
      <alignment horizontal="center" vertical="center" wrapText="1"/>
    </xf>
    <xf numFmtId="176" fontId="11" fillId="7" borderId="34" xfId="0" applyNumberFormat="1" applyFont="1" applyFill="1" applyBorder="1" applyAlignment="1">
      <alignment horizontal="center" vertical="center" wrapText="1"/>
    </xf>
    <xf numFmtId="176" fontId="11" fillId="7" borderId="15" xfId="0" applyNumberFormat="1" applyFont="1" applyFill="1" applyBorder="1" applyAlignment="1">
      <alignment horizontal="center" vertical="center" wrapText="1"/>
    </xf>
    <xf numFmtId="176" fontId="16" fillId="8" borderId="6" xfId="0" applyNumberFormat="1" applyFont="1" applyFill="1" applyBorder="1" applyAlignment="1">
      <alignment horizontal="center" vertical="center"/>
    </xf>
    <xf numFmtId="176" fontId="16" fillId="8" borderId="7" xfId="0" applyNumberFormat="1" applyFont="1" applyFill="1" applyBorder="1" applyAlignment="1">
      <alignment horizontal="center" vertical="center"/>
    </xf>
    <xf numFmtId="176" fontId="16" fillId="8" borderId="8" xfId="0" applyNumberFormat="1" applyFont="1" applyFill="1" applyBorder="1" applyAlignment="1">
      <alignment horizontal="center" vertical="center"/>
    </xf>
    <xf numFmtId="176" fontId="11" fillId="9" borderId="13" xfId="0" applyNumberFormat="1" applyFont="1" applyFill="1" applyBorder="1" applyAlignment="1">
      <alignment horizontal="center" vertical="center" wrapText="1"/>
    </xf>
    <xf numFmtId="176" fontId="11" fillId="7" borderId="8" xfId="0" applyNumberFormat="1" applyFont="1" applyFill="1" applyBorder="1" applyAlignment="1">
      <alignment horizontal="center" vertical="center" wrapText="1"/>
    </xf>
    <xf numFmtId="176" fontId="13" fillId="2" borderId="6" xfId="0" applyNumberFormat="1" applyFont="1" applyFill="1" applyBorder="1" applyAlignment="1">
      <alignment horizontal="center" vertical="center"/>
    </xf>
    <xf numFmtId="176" fontId="13" fillId="2" borderId="7" xfId="0" applyNumberFormat="1" applyFont="1" applyFill="1" applyBorder="1" applyAlignment="1">
      <alignment horizontal="center" vertical="center"/>
    </xf>
    <xf numFmtId="176" fontId="13" fillId="2" borderId="8" xfId="0" applyNumberFormat="1" applyFont="1" applyFill="1" applyBorder="1" applyAlignment="1">
      <alignment horizontal="center" vertical="center"/>
    </xf>
    <xf numFmtId="176" fontId="28" fillId="3" borderId="19" xfId="0" applyNumberFormat="1" applyFont="1" applyFill="1" applyBorder="1" applyAlignment="1">
      <alignment horizontal="center" vertical="center" wrapText="1"/>
    </xf>
    <xf numFmtId="176" fontId="28" fillId="3" borderId="20" xfId="0" applyNumberFormat="1" applyFont="1" applyFill="1" applyBorder="1" applyAlignment="1">
      <alignment horizontal="center" vertical="center" wrapText="1"/>
    </xf>
    <xf numFmtId="176" fontId="28" fillId="3" borderId="18" xfId="0" applyNumberFormat="1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176" fontId="28" fillId="3" borderId="76" xfId="0" applyNumberFormat="1" applyFont="1" applyFill="1" applyBorder="1" applyAlignment="1">
      <alignment horizontal="center" vertical="center" wrapText="1"/>
    </xf>
    <xf numFmtId="176" fontId="28" fillId="3" borderId="75" xfId="0" applyNumberFormat="1" applyFont="1" applyFill="1" applyBorder="1" applyAlignment="1">
      <alignment horizontal="center" vertical="center" wrapText="1"/>
    </xf>
    <xf numFmtId="176" fontId="28" fillId="3" borderId="74" xfId="0" applyNumberFormat="1" applyFont="1" applyFill="1" applyBorder="1" applyAlignment="1">
      <alignment horizontal="center" vertical="center" wrapText="1"/>
    </xf>
    <xf numFmtId="0" fontId="28" fillId="3" borderId="35" xfId="0" applyFont="1" applyFill="1" applyBorder="1" applyAlignment="1">
      <alignment horizontal="center" vertical="center" wrapText="1"/>
    </xf>
    <xf numFmtId="0" fontId="28" fillId="3" borderId="78" xfId="0" applyFont="1" applyFill="1" applyBorder="1" applyAlignment="1">
      <alignment horizontal="center" vertical="center" wrapText="1"/>
    </xf>
    <xf numFmtId="0" fontId="28" fillId="3" borderId="45" xfId="0" applyFont="1" applyFill="1" applyBorder="1" applyAlignment="1">
      <alignment horizontal="center" vertical="center" wrapText="1"/>
    </xf>
    <xf numFmtId="0" fontId="28" fillId="3" borderId="77" xfId="0" applyFont="1" applyFill="1" applyBorder="1" applyAlignment="1">
      <alignment horizontal="center" vertical="center" wrapText="1"/>
    </xf>
    <xf numFmtId="176" fontId="28" fillId="7" borderId="77" xfId="0" applyNumberFormat="1" applyFont="1" applyFill="1" applyBorder="1" applyAlignment="1">
      <alignment horizontal="center" vertical="center" wrapText="1"/>
    </xf>
    <xf numFmtId="176" fontId="28" fillId="7" borderId="82" xfId="0" applyNumberFormat="1" applyFont="1" applyFill="1" applyBorder="1" applyAlignment="1">
      <alignment horizontal="center" vertical="center" wrapText="1"/>
    </xf>
    <xf numFmtId="0" fontId="28" fillId="9" borderId="80" xfId="0" applyFont="1" applyFill="1" applyBorder="1" applyAlignment="1">
      <alignment horizontal="center" vertical="center" wrapText="1"/>
    </xf>
    <xf numFmtId="0" fontId="28" fillId="9" borderId="2" xfId="0" applyFont="1" applyFill="1" applyBorder="1" applyAlignment="1">
      <alignment horizontal="center" vertical="center" wrapText="1"/>
    </xf>
    <xf numFmtId="0" fontId="28" fillId="9" borderId="30" xfId="0" applyFont="1" applyFill="1" applyBorder="1" applyAlignment="1">
      <alignment horizontal="center" vertical="center" wrapText="1"/>
    </xf>
    <xf numFmtId="176" fontId="28" fillId="9" borderId="30" xfId="0" applyNumberFormat="1" applyFont="1" applyFill="1" applyBorder="1" applyAlignment="1">
      <alignment horizontal="center" vertical="center" wrapText="1"/>
    </xf>
    <xf numFmtId="176" fontId="28" fillId="9" borderId="79" xfId="0" applyNumberFormat="1" applyFont="1" applyFill="1" applyBorder="1" applyAlignment="1">
      <alignment horizontal="center" vertical="center" wrapText="1"/>
    </xf>
    <xf numFmtId="176" fontId="28" fillId="9" borderId="2" xfId="0" applyNumberFormat="1" applyFont="1" applyFill="1" applyBorder="1" applyAlignment="1">
      <alignment horizontal="center" vertical="center" wrapText="1"/>
    </xf>
    <xf numFmtId="176" fontId="28" fillId="7" borderId="35" xfId="0" applyNumberFormat="1" applyFont="1" applyFill="1" applyBorder="1" applyAlignment="1">
      <alignment horizontal="center" vertical="center" wrapText="1"/>
    </xf>
    <xf numFmtId="176" fontId="28" fillId="9" borderId="36" xfId="0" applyNumberFormat="1" applyFont="1" applyFill="1" applyBorder="1" applyAlignment="1">
      <alignment horizontal="center" vertical="center" wrapText="1"/>
    </xf>
    <xf numFmtId="0" fontId="28" fillId="7" borderId="30" xfId="0" applyFont="1" applyFill="1" applyBorder="1" applyAlignment="1">
      <alignment horizontal="center" vertical="center" wrapText="1"/>
    </xf>
    <xf numFmtId="0" fontId="28" fillId="7" borderId="2" xfId="0" applyFont="1" applyFill="1" applyBorder="1" applyAlignment="1">
      <alignment horizontal="center" vertical="center" wrapText="1"/>
    </xf>
    <xf numFmtId="0" fontId="28" fillId="4" borderId="30" xfId="0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8" fillId="9" borderId="36" xfId="0" applyFont="1" applyFill="1" applyBorder="1" applyAlignment="1">
      <alignment horizontal="center" vertical="center" wrapText="1"/>
    </xf>
    <xf numFmtId="0" fontId="28" fillId="3" borderId="30" xfId="0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 wrapText="1"/>
    </xf>
    <xf numFmtId="0" fontId="28" fillId="4" borderId="79" xfId="0" applyFont="1" applyFill="1" applyBorder="1" applyAlignment="1">
      <alignment horizontal="center" vertical="center" wrapText="1"/>
    </xf>
    <xf numFmtId="0" fontId="12" fillId="5" borderId="24" xfId="0" applyFont="1" applyFill="1" applyBorder="1" applyAlignment="1">
      <alignment horizontal="center" vertical="center"/>
    </xf>
    <xf numFmtId="0" fontId="12" fillId="5" borderId="39" xfId="0" applyFont="1" applyFill="1" applyBorder="1" applyAlignment="1">
      <alignment horizontal="center" vertical="center"/>
    </xf>
    <xf numFmtId="0" fontId="12" fillId="5" borderId="40" xfId="0" applyFont="1" applyFill="1" applyBorder="1" applyAlignment="1">
      <alignment horizontal="center" vertical="center"/>
    </xf>
    <xf numFmtId="0" fontId="28" fillId="4" borderId="36" xfId="0" applyFont="1" applyFill="1" applyBorder="1" applyAlignment="1">
      <alignment horizontal="center" vertical="center" wrapText="1"/>
    </xf>
    <xf numFmtId="176" fontId="28" fillId="3" borderId="17" xfId="0" applyNumberFormat="1" applyFont="1" applyFill="1" applyBorder="1" applyAlignment="1">
      <alignment horizontal="center" vertical="center" wrapText="1"/>
    </xf>
    <xf numFmtId="0" fontId="28" fillId="4" borderId="80" xfId="0" applyFont="1" applyFill="1" applyBorder="1" applyAlignment="1">
      <alignment horizontal="center" vertical="center" wrapText="1"/>
    </xf>
    <xf numFmtId="0" fontId="28" fillId="3" borderId="36" xfId="0" applyFont="1" applyFill="1" applyBorder="1" applyAlignment="1">
      <alignment horizontal="center" vertical="center" wrapText="1"/>
    </xf>
    <xf numFmtId="0" fontId="28" fillId="3" borderId="79" xfId="0" applyFont="1" applyFill="1" applyBorder="1" applyAlignment="1">
      <alignment horizontal="center" vertical="center" wrapText="1"/>
    </xf>
    <xf numFmtId="176" fontId="28" fillId="3" borderId="39" xfId="0" applyNumberFormat="1" applyFont="1" applyFill="1" applyBorder="1" applyAlignment="1">
      <alignment horizontal="center" vertical="center" wrapText="1"/>
    </xf>
    <xf numFmtId="176" fontId="28" fillId="3" borderId="0" xfId="0" applyNumberFormat="1" applyFont="1" applyFill="1" applyBorder="1" applyAlignment="1">
      <alignment horizontal="center" vertical="center" wrapText="1"/>
    </xf>
    <xf numFmtId="176" fontId="28" fillId="3" borderId="77" xfId="0" applyNumberFormat="1" applyFont="1" applyFill="1" applyBorder="1" applyAlignment="1">
      <alignment horizontal="center" vertical="center" wrapText="1"/>
    </xf>
    <xf numFmtId="176" fontId="28" fillId="3" borderId="82" xfId="0" applyNumberFormat="1" applyFont="1" applyFill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8" fillId="7" borderId="79" xfId="0" applyFont="1" applyFill="1" applyBorder="1" applyAlignment="1">
      <alignment horizontal="center" vertical="center" wrapText="1"/>
    </xf>
    <xf numFmtId="0" fontId="28" fillId="9" borderId="79" xfId="0" applyFont="1" applyFill="1" applyBorder="1" applyAlignment="1">
      <alignment horizontal="center" vertical="center" wrapText="1"/>
    </xf>
    <xf numFmtId="176" fontId="28" fillId="7" borderId="39" xfId="0" applyNumberFormat="1" applyFont="1" applyFill="1" applyBorder="1" applyAlignment="1">
      <alignment horizontal="center" vertical="center" wrapText="1"/>
    </xf>
    <xf numFmtId="176" fontId="28" fillId="7" borderId="0" xfId="0" applyNumberFormat="1" applyFont="1" applyFill="1" applyBorder="1" applyAlignment="1">
      <alignment horizontal="center" vertical="center" wrapText="1"/>
    </xf>
    <xf numFmtId="0" fontId="13" fillId="8" borderId="7" xfId="0" applyFont="1" applyFill="1" applyBorder="1" applyAlignment="1">
      <alignment horizontal="center" vertical="center"/>
    </xf>
    <xf numFmtId="0" fontId="13" fillId="8" borderId="8" xfId="0" applyFont="1" applyFill="1" applyBorder="1" applyAlignment="1">
      <alignment horizontal="center" vertical="center"/>
    </xf>
    <xf numFmtId="0" fontId="28" fillId="7" borderId="80" xfId="0" applyFont="1" applyFill="1" applyBorder="1" applyAlignment="1">
      <alignment horizontal="center" vertical="center" wrapText="1"/>
    </xf>
    <xf numFmtId="0" fontId="28" fillId="7" borderId="36" xfId="0" applyFont="1" applyFill="1" applyBorder="1" applyAlignment="1">
      <alignment horizontal="center" vertical="center" wrapText="1"/>
    </xf>
    <xf numFmtId="176" fontId="28" fillId="9" borderId="80" xfId="0" applyNumberFormat="1" applyFont="1" applyFill="1" applyBorder="1" applyAlignment="1">
      <alignment horizontal="center" vertical="center" wrapText="1"/>
    </xf>
    <xf numFmtId="176" fontId="28" fillId="4" borderId="36" xfId="0" applyNumberFormat="1" applyFont="1" applyFill="1" applyBorder="1" applyAlignment="1">
      <alignment horizontal="center" vertical="center" wrapText="1"/>
    </xf>
    <xf numFmtId="176" fontId="28" fillId="4" borderId="2" xfId="0" applyNumberFormat="1" applyFont="1" applyFill="1" applyBorder="1" applyAlignment="1">
      <alignment horizontal="center" vertical="center" wrapText="1"/>
    </xf>
    <xf numFmtId="176" fontId="28" fillId="4" borderId="3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41" fontId="7" fillId="0" borderId="0" xfId="1" applyNumberFormat="1" applyFont="1" applyBorder="1">
      <alignment vertical="center"/>
    </xf>
    <xf numFmtId="41" fontId="37" fillId="0" borderId="0" xfId="1" applyNumberFormat="1" applyFont="1" applyFill="1" applyBorder="1">
      <alignment vertical="center"/>
    </xf>
    <xf numFmtId="41" fontId="7" fillId="0" borderId="0" xfId="1" applyNumberFormat="1" applyFont="1" applyFill="1" applyBorder="1">
      <alignment vertical="center"/>
    </xf>
    <xf numFmtId="0" fontId="0" fillId="0" borderId="52" xfId="0" applyBorder="1" applyAlignment="1">
      <alignment horizontal="center" vertical="center"/>
    </xf>
    <xf numFmtId="41" fontId="35" fillId="2" borderId="53" xfId="1" applyNumberFormat="1" applyFont="1" applyFill="1" applyBorder="1">
      <alignment vertical="center"/>
    </xf>
  </cellXfs>
  <cellStyles count="222">
    <cellStyle name="쉼표 [0]" xfId="1" builtinId="6"/>
    <cellStyle name="쉼표 [0] 2" xfId="2"/>
    <cellStyle name="표준" xfId="0" builtinId="0"/>
    <cellStyle name="표준 10" xfId="12"/>
    <cellStyle name="표준 100" xfId="106"/>
    <cellStyle name="표준 101" xfId="108"/>
    <cellStyle name="표준 102" xfId="110"/>
    <cellStyle name="표준 103" xfId="112"/>
    <cellStyle name="표준 104" xfId="129"/>
    <cellStyle name="표준 105" xfId="130"/>
    <cellStyle name="표준 106" xfId="113"/>
    <cellStyle name="표준 107" xfId="114"/>
    <cellStyle name="표준 108" xfId="115"/>
    <cellStyle name="표준 109" xfId="116"/>
    <cellStyle name="표준 11" xfId="13"/>
    <cellStyle name="표준 110" xfId="117"/>
    <cellStyle name="표준 111" xfId="118"/>
    <cellStyle name="표준 112" xfId="131"/>
    <cellStyle name="표준 113" xfId="119"/>
    <cellStyle name="표준 114" xfId="120"/>
    <cellStyle name="표준 115" xfId="139"/>
    <cellStyle name="표준 116" xfId="140"/>
    <cellStyle name="표준 117" xfId="132"/>
    <cellStyle name="표준 118" xfId="133"/>
    <cellStyle name="표준 119" xfId="134"/>
    <cellStyle name="표준 12" xfId="10"/>
    <cellStyle name="표준 120" xfId="135"/>
    <cellStyle name="표준 121" xfId="136"/>
    <cellStyle name="표준 122" xfId="137"/>
    <cellStyle name="표준 123" xfId="138"/>
    <cellStyle name="표준 124" xfId="141"/>
    <cellStyle name="표준 125" xfId="142"/>
    <cellStyle name="표준 126" xfId="143"/>
    <cellStyle name="표준 127" xfId="144"/>
    <cellStyle name="표준 128" xfId="145"/>
    <cellStyle name="표준 129" xfId="146"/>
    <cellStyle name="표준 13" xfId="14"/>
    <cellStyle name="표준 130" xfId="190"/>
    <cellStyle name="표준 131" xfId="191"/>
    <cellStyle name="표준 132" xfId="147"/>
    <cellStyle name="표준 133" xfId="148"/>
    <cellStyle name="표준 134" xfId="149"/>
    <cellStyle name="표준 135" xfId="150"/>
    <cellStyle name="표준 136" xfId="151"/>
    <cellStyle name="표준 137" xfId="152"/>
    <cellStyle name="표준 138" xfId="153"/>
    <cellStyle name="표준 139" xfId="154"/>
    <cellStyle name="표준 14" xfId="15"/>
    <cellStyle name="표준 140" xfId="194"/>
    <cellStyle name="표준 141" xfId="197"/>
    <cellStyle name="표준 142" xfId="200"/>
    <cellStyle name="표준 143" xfId="203"/>
    <cellStyle name="표준 144" xfId="206"/>
    <cellStyle name="표준 145" xfId="209"/>
    <cellStyle name="표준 146" xfId="214"/>
    <cellStyle name="표준 147" xfId="215"/>
    <cellStyle name="표준 148" xfId="216"/>
    <cellStyle name="표준 149" xfId="217"/>
    <cellStyle name="표준 15" xfId="16"/>
    <cellStyle name="표준 150" xfId="218"/>
    <cellStyle name="표준 151" xfId="219"/>
    <cellStyle name="표준 152" xfId="220"/>
    <cellStyle name="표준 153" xfId="221"/>
    <cellStyle name="표준 16" xfId="20"/>
    <cellStyle name="표준 17" xfId="19"/>
    <cellStyle name="표준 18" xfId="26"/>
    <cellStyle name="표준 19" xfId="37"/>
    <cellStyle name="표준 2" xfId="3"/>
    <cellStyle name="표준 20" xfId="48"/>
    <cellStyle name="표준 21" xfId="60"/>
    <cellStyle name="표준 22" xfId="72"/>
    <cellStyle name="표준 23" xfId="84"/>
    <cellStyle name="표준 24" xfId="27"/>
    <cellStyle name="표준 25" xfId="85"/>
    <cellStyle name="표준 26" xfId="38"/>
    <cellStyle name="표준 27" xfId="49"/>
    <cellStyle name="표준 28" xfId="61"/>
    <cellStyle name="표준 29" xfId="73"/>
    <cellStyle name="표준 3" xfId="4"/>
    <cellStyle name="표준 3 10" xfId="121"/>
    <cellStyle name="표준 3 11" xfId="122"/>
    <cellStyle name="표준 3 12" xfId="123"/>
    <cellStyle name="표준 3 13" xfId="124"/>
    <cellStyle name="표준 3 14" xfId="125"/>
    <cellStyle name="표준 3 15" xfId="126"/>
    <cellStyle name="표준 3 16" xfId="127"/>
    <cellStyle name="표준 3 17" xfId="128"/>
    <cellStyle name="표준 3 18" xfId="155"/>
    <cellStyle name="표준 3 19" xfId="156"/>
    <cellStyle name="표준 3 2" xfId="97"/>
    <cellStyle name="표준 3 20" xfId="157"/>
    <cellStyle name="표준 3 21" xfId="158"/>
    <cellStyle name="표준 3 22" xfId="159"/>
    <cellStyle name="표준 3 23" xfId="160"/>
    <cellStyle name="표준 3 24" xfId="161"/>
    <cellStyle name="표준 3 25" xfId="162"/>
    <cellStyle name="표준 3 26" xfId="163"/>
    <cellStyle name="표준 3 27" xfId="164"/>
    <cellStyle name="표준 3 28" xfId="165"/>
    <cellStyle name="표준 3 29" xfId="166"/>
    <cellStyle name="표준 3 3" xfId="99"/>
    <cellStyle name="표준 3 30" xfId="167"/>
    <cellStyle name="표준 3 31" xfId="168"/>
    <cellStyle name="표준 3 32" xfId="169"/>
    <cellStyle name="표준 3 33" xfId="170"/>
    <cellStyle name="표준 3 34" xfId="171"/>
    <cellStyle name="표준 3 35" xfId="172"/>
    <cellStyle name="표준 3 36" xfId="173"/>
    <cellStyle name="표준 3 37" xfId="174"/>
    <cellStyle name="표준 3 38" xfId="175"/>
    <cellStyle name="표준 3 39" xfId="176"/>
    <cellStyle name="표준 3 4" xfId="101"/>
    <cellStyle name="표준 3 40" xfId="177"/>
    <cellStyle name="표준 3 41" xfId="178"/>
    <cellStyle name="표준 3 42" xfId="179"/>
    <cellStyle name="표준 3 43" xfId="180"/>
    <cellStyle name="표준 3 44" xfId="181"/>
    <cellStyle name="표준 3 45" xfId="182"/>
    <cellStyle name="표준 3 46" xfId="183"/>
    <cellStyle name="표준 3 47" xfId="184"/>
    <cellStyle name="표준 3 48" xfId="185"/>
    <cellStyle name="표준 3 49" xfId="186"/>
    <cellStyle name="표준 3 5" xfId="103"/>
    <cellStyle name="표준 3 50" xfId="187"/>
    <cellStyle name="표준 3 51" xfId="188"/>
    <cellStyle name="표준 3 52" xfId="189"/>
    <cellStyle name="표준 3 6" xfId="105"/>
    <cellStyle name="표준 3 7" xfId="107"/>
    <cellStyle name="표준 3 8" xfId="109"/>
    <cellStyle name="표준 3 9" xfId="111"/>
    <cellStyle name="표준 30" xfId="31"/>
    <cellStyle name="표준 31" xfId="89"/>
    <cellStyle name="표준 32" xfId="42"/>
    <cellStyle name="표준 33" xfId="53"/>
    <cellStyle name="표준 34" xfId="65"/>
    <cellStyle name="표준 35" xfId="77"/>
    <cellStyle name="표준 36" xfId="30"/>
    <cellStyle name="표준 37" xfId="88"/>
    <cellStyle name="표준 38" xfId="41"/>
    <cellStyle name="표준 39" xfId="52"/>
    <cellStyle name="표준 4" xfId="8"/>
    <cellStyle name="표준 4 2" xfId="192"/>
    <cellStyle name="표준 4 3" xfId="195"/>
    <cellStyle name="표준 4 4" xfId="198"/>
    <cellStyle name="표준 4 5" xfId="201"/>
    <cellStyle name="표준 4 6" xfId="204"/>
    <cellStyle name="표준 4 7" xfId="207"/>
    <cellStyle name="표준 4 8" xfId="210"/>
    <cellStyle name="표준 4 9" xfId="212"/>
    <cellStyle name="표준 40" xfId="64"/>
    <cellStyle name="표준 41" xfId="76"/>
    <cellStyle name="표준 42" xfId="18"/>
    <cellStyle name="표준 43" xfId="29"/>
    <cellStyle name="표준 44" xfId="87"/>
    <cellStyle name="표준 45" xfId="40"/>
    <cellStyle name="표준 46" xfId="51"/>
    <cellStyle name="표준 47" xfId="63"/>
    <cellStyle name="표준 48" xfId="75"/>
    <cellStyle name="표준 49" xfId="96"/>
    <cellStyle name="표준 5" xfId="7"/>
    <cellStyle name="표준 50" xfId="17"/>
    <cellStyle name="표준 51" xfId="28"/>
    <cellStyle name="표준 52" xfId="39"/>
    <cellStyle name="표준 53" xfId="50"/>
    <cellStyle name="표준 54" xfId="62"/>
    <cellStyle name="표준 55" xfId="74"/>
    <cellStyle name="표준 56" xfId="86"/>
    <cellStyle name="표준 57" xfId="21"/>
    <cellStyle name="표준 58" xfId="32"/>
    <cellStyle name="표준 59" xfId="43"/>
    <cellStyle name="표준 6" xfId="5"/>
    <cellStyle name="표준 6 2" xfId="193"/>
    <cellStyle name="표준 6 3" xfId="196"/>
    <cellStyle name="표준 6 4" xfId="199"/>
    <cellStyle name="표준 6 5" xfId="202"/>
    <cellStyle name="표준 6 6" xfId="205"/>
    <cellStyle name="표준 6 7" xfId="208"/>
    <cellStyle name="표준 6 8" xfId="211"/>
    <cellStyle name="표준 6 9" xfId="213"/>
    <cellStyle name="표준 60" xfId="54"/>
    <cellStyle name="표준 61" xfId="66"/>
    <cellStyle name="표준 62" xfId="78"/>
    <cellStyle name="표준 63" xfId="90"/>
    <cellStyle name="표준 64" xfId="22"/>
    <cellStyle name="표준 65" xfId="33"/>
    <cellStyle name="표준 66" xfId="44"/>
    <cellStyle name="표준 67" xfId="55"/>
    <cellStyle name="표준 68" xfId="67"/>
    <cellStyle name="표준 69" xfId="79"/>
    <cellStyle name="표준 7" xfId="6"/>
    <cellStyle name="표준 70" xfId="91"/>
    <cellStyle name="표준 71" xfId="23"/>
    <cellStyle name="표준 72" xfId="34"/>
    <cellStyle name="표준 73" xfId="45"/>
    <cellStyle name="표준 74" xfId="56"/>
    <cellStyle name="표준 75" xfId="68"/>
    <cellStyle name="표준 76" xfId="80"/>
    <cellStyle name="표준 77" xfId="92"/>
    <cellStyle name="표준 78" xfId="57"/>
    <cellStyle name="표준 79" xfId="69"/>
    <cellStyle name="표준 8" xfId="9"/>
    <cellStyle name="표준 80" xfId="81"/>
    <cellStyle name="표준 81" xfId="93"/>
    <cellStyle name="표준 82" xfId="24"/>
    <cellStyle name="표준 83" xfId="35"/>
    <cellStyle name="표준 84" xfId="46"/>
    <cellStyle name="표준 85" xfId="58"/>
    <cellStyle name="표준 86" xfId="70"/>
    <cellStyle name="표준 87" xfId="82"/>
    <cellStyle name="표준 88" xfId="94"/>
    <cellStyle name="표준 89" xfId="25"/>
    <cellStyle name="표준 9" xfId="11"/>
    <cellStyle name="표준 90" xfId="36"/>
    <cellStyle name="표준 91" xfId="47"/>
    <cellStyle name="표준 92" xfId="59"/>
    <cellStyle name="표준 93" xfId="71"/>
    <cellStyle name="표준 94" xfId="83"/>
    <cellStyle name="표준 95" xfId="95"/>
    <cellStyle name="표준 96" xfId="98"/>
    <cellStyle name="표준 97" xfId="100"/>
    <cellStyle name="표준 98" xfId="102"/>
    <cellStyle name="표준 99" xfId="10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733924"/>
      <color rgb="FFBF6F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themeOverride" Target="../theme/themeOverrid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7380088737117482E-2"/>
          <c:y val="0.15413089332494292"/>
          <c:w val="0.85306857488837362"/>
          <c:h val="0.70731235357062905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'학생수_설립별(1979-2025)'!$B$3:$C$3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2.0981901271514055E-2"/>
                  <c:y val="-8.20813981531465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543-4120-B3D8-0BE2CB3D9994}"/>
                </c:ext>
              </c:extLst>
            </c:dLbl>
            <c:dLbl>
              <c:idx val="2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543-4120-B3D8-0BE2CB3D9994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543-4120-B3D8-0BE2CB3D9994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E2-427F-BE0D-B78B1A1647B2}"/>
                </c:ext>
              </c:extLst>
            </c:dLbl>
            <c:dLbl>
              <c:idx val="42"/>
              <c:layout>
                <c:manualLayout>
                  <c:x val="-5.2988006448709832E-4"/>
                  <c:y val="-2.1232129092050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F26-4B29-9887-F1C12439F9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'학생수_설립별(1979-2025)'!$A$5:$A$51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'학생수_설립별(1979-2025)'!$B$5:$B$51</c:f>
              <c:numCache>
                <c:formatCode>_(* #,##0_);_(* \(#,##0\);_(* "-"_);_(@_)</c:formatCode>
                <c:ptCount val="47"/>
                <c:pt idx="0">
                  <c:v>75205</c:v>
                </c:pt>
                <c:pt idx="1">
                  <c:v>151199</c:v>
                </c:pt>
                <c:pt idx="2">
                  <c:v>188700</c:v>
                </c:pt>
                <c:pt idx="3">
                  <c:v>211404</c:v>
                </c:pt>
                <c:pt idx="4">
                  <c:v>216210</c:v>
                </c:pt>
                <c:pt idx="5">
                  <c:v>230282</c:v>
                </c:pt>
                <c:pt idx="6">
                  <c:v>242114</c:v>
                </c:pt>
                <c:pt idx="7">
                  <c:v>250652</c:v>
                </c:pt>
                <c:pt idx="8">
                  <c:v>259898</c:v>
                </c:pt>
                <c:pt idx="9">
                  <c:v>266844</c:v>
                </c:pt>
                <c:pt idx="10">
                  <c:v>291041</c:v>
                </c:pt>
                <c:pt idx="11">
                  <c:v>323825</c:v>
                </c:pt>
                <c:pt idx="12">
                  <c:v>359049</c:v>
                </c:pt>
                <c:pt idx="13">
                  <c:v>404996</c:v>
                </c:pt>
                <c:pt idx="14">
                  <c:v>456227</c:v>
                </c:pt>
                <c:pt idx="15">
                  <c:v>506806</c:v>
                </c:pt>
                <c:pt idx="16">
                  <c:v>569820</c:v>
                </c:pt>
                <c:pt idx="17">
                  <c:v>642697</c:v>
                </c:pt>
                <c:pt idx="18">
                  <c:v>724741</c:v>
                </c:pt>
                <c:pt idx="19">
                  <c:v>801681</c:v>
                </c:pt>
                <c:pt idx="20">
                  <c:v>859547</c:v>
                </c:pt>
                <c:pt idx="21">
                  <c:v>913273</c:v>
                </c:pt>
                <c:pt idx="22">
                  <c:v>952649</c:v>
                </c:pt>
                <c:pt idx="23">
                  <c:v>963129</c:v>
                </c:pt>
                <c:pt idx="24">
                  <c:v>925963</c:v>
                </c:pt>
                <c:pt idx="25">
                  <c:v>897589</c:v>
                </c:pt>
                <c:pt idx="26">
                  <c:v>853089</c:v>
                </c:pt>
                <c:pt idx="27">
                  <c:v>817994</c:v>
                </c:pt>
                <c:pt idx="28">
                  <c:v>795519</c:v>
                </c:pt>
                <c:pt idx="29">
                  <c:v>771854</c:v>
                </c:pt>
                <c:pt idx="30">
                  <c:v>760929</c:v>
                </c:pt>
                <c:pt idx="31">
                  <c:v>767087</c:v>
                </c:pt>
                <c:pt idx="32">
                  <c:v>776738</c:v>
                </c:pt>
                <c:pt idx="33">
                  <c:v>769888</c:v>
                </c:pt>
                <c:pt idx="34">
                  <c:v>757721</c:v>
                </c:pt>
                <c:pt idx="35">
                  <c:v>740801</c:v>
                </c:pt>
                <c:pt idx="36">
                  <c:v>720466</c:v>
                </c:pt>
                <c:pt idx="37">
                  <c:v>697214</c:v>
                </c:pt>
                <c:pt idx="38">
                  <c:v>677721</c:v>
                </c:pt>
                <c:pt idx="39">
                  <c:v>659232</c:v>
                </c:pt>
                <c:pt idx="40">
                  <c:v>643762</c:v>
                </c:pt>
                <c:pt idx="41">
                  <c:v>621772</c:v>
                </c:pt>
                <c:pt idx="42">
                  <c:v>576041</c:v>
                </c:pt>
                <c:pt idx="43">
                  <c:v>539306</c:v>
                </c:pt>
                <c:pt idx="44">
                  <c:v>509169</c:v>
                </c:pt>
                <c:pt idx="45">
                  <c:v>492042</c:v>
                </c:pt>
                <c:pt idx="46">
                  <c:v>494057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543-4120-B3D8-0BE2CB3D9994}"/>
            </c:ext>
          </c:extLst>
        </c:ser>
        <c:ser>
          <c:idx val="1"/>
          <c:order val="1"/>
          <c:tx>
            <c:strRef>
              <c:f>'학생수_설립별(1979-2025)'!$D$3:$E$3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8444538965048659E-2"/>
                  <c:y val="-1.66606856564760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543-4120-B3D8-0BE2CB3D999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543-4120-B3D8-0BE2CB3D99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543-4120-B3D8-0BE2CB3D999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543-4120-B3D8-0BE2CB3D99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543-4120-B3D8-0BE2CB3D999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543-4120-B3D8-0BE2CB3D999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543-4120-B3D8-0BE2CB3D999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543-4120-B3D8-0BE2CB3D999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543-4120-B3D8-0BE2CB3D999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543-4120-B3D8-0BE2CB3D9994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543-4120-B3D8-0BE2CB3D9994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543-4120-B3D8-0BE2CB3D9994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543-4120-B3D8-0BE2CB3D9994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543-4120-B3D8-0BE2CB3D999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543-4120-B3D8-0BE2CB3D9994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543-4120-B3D8-0BE2CB3D9994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543-4120-B3D8-0BE2CB3D9994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543-4120-B3D8-0BE2CB3D9994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543-4120-B3D8-0BE2CB3D9994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543-4120-B3D8-0BE2CB3D9994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543-4120-B3D8-0BE2CB3D9994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543-4120-B3D8-0BE2CB3D9994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8543-4120-B3D8-0BE2CB3D9994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8543-4120-B3D8-0BE2CB3D9994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8543-4120-B3D8-0BE2CB3D9994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8543-4120-B3D8-0BE2CB3D9994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8543-4120-B3D8-0BE2CB3D9994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8543-4120-B3D8-0BE2CB3D9994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8543-4120-B3D8-0BE2CB3D9994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8543-4120-B3D8-0BE2CB3D9994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8543-4120-B3D8-0BE2CB3D9994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8543-4120-B3D8-0BE2CB3D9994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8543-4120-B3D8-0BE2CB3D9994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8543-4120-B3D8-0BE2CB3D9994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8543-4120-B3D8-0BE2CB3D9994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8543-4120-B3D8-0BE2CB3D9994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8543-4120-B3D8-0BE2CB3D9994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8543-4120-B3D8-0BE2CB3D9994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8543-4120-B3D8-0BE2CB3D9994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E2-427F-BE0D-B78B1A1647B2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7B6-40D4-8C89-14A811E6A7F0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EC1-493E-8149-49664D3DC7A7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26-4B29-9887-F1C12439F9CF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C53-44AC-80E4-DEC08EFF2D63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5B4-452B-8E29-4504331862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'학생수_설립별(1979-2025)'!$A$5:$A$51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'학생수_설립별(1979-2025)'!$D$5:$D$51</c:f>
              <c:numCache>
                <c:formatCode>_(* #,##0_);_(* \(#,##0\);_(* "-"_);_(@_)</c:formatCode>
                <c:ptCount val="47"/>
                <c:pt idx="0">
                  <c:v>9977</c:v>
                </c:pt>
                <c:pt idx="1">
                  <c:v>19752</c:v>
                </c:pt>
                <c:pt idx="2">
                  <c:v>23319</c:v>
                </c:pt>
                <c:pt idx="3">
                  <c:v>27023</c:v>
                </c:pt>
                <c:pt idx="4">
                  <c:v>27358</c:v>
                </c:pt>
                <c:pt idx="5">
                  <c:v>24788</c:v>
                </c:pt>
                <c:pt idx="6">
                  <c:v>22902</c:v>
                </c:pt>
                <c:pt idx="7">
                  <c:v>23221</c:v>
                </c:pt>
                <c:pt idx="8">
                  <c:v>23190</c:v>
                </c:pt>
                <c:pt idx="9">
                  <c:v>23710</c:v>
                </c:pt>
                <c:pt idx="10">
                  <c:v>24807</c:v>
                </c:pt>
                <c:pt idx="11">
                  <c:v>26959</c:v>
                </c:pt>
                <c:pt idx="12">
                  <c:v>26676</c:v>
                </c:pt>
                <c:pt idx="13">
                  <c:v>26034</c:v>
                </c:pt>
                <c:pt idx="14">
                  <c:v>21462</c:v>
                </c:pt>
                <c:pt idx="15">
                  <c:v>16909</c:v>
                </c:pt>
                <c:pt idx="16">
                  <c:v>13046</c:v>
                </c:pt>
                <c:pt idx="17">
                  <c:v>12917</c:v>
                </c:pt>
                <c:pt idx="18">
                  <c:v>13419</c:v>
                </c:pt>
                <c:pt idx="19">
                  <c:v>14098</c:v>
                </c:pt>
                <c:pt idx="20">
                  <c:v>14857</c:v>
                </c:pt>
                <c:pt idx="21">
                  <c:v>15302</c:v>
                </c:pt>
                <c:pt idx="22">
                  <c:v>13775</c:v>
                </c:pt>
                <c:pt idx="23">
                  <c:v>14225</c:v>
                </c:pt>
                <c:pt idx="24">
                  <c:v>14423</c:v>
                </c:pt>
                <c:pt idx="25">
                  <c:v>14721</c:v>
                </c:pt>
                <c:pt idx="26">
                  <c:v>13405</c:v>
                </c:pt>
                <c:pt idx="27">
                  <c:v>10911</c:v>
                </c:pt>
                <c:pt idx="28">
                  <c:v>7757</c:v>
                </c:pt>
                <c:pt idx="29">
                  <c:v>4229</c:v>
                </c:pt>
                <c:pt idx="30">
                  <c:v>2731</c:v>
                </c:pt>
                <c:pt idx="31">
                  <c:v>1709</c:v>
                </c:pt>
                <c:pt idx="32">
                  <c:v>2774</c:v>
                </c:pt>
                <c:pt idx="33">
                  <c:v>2671</c:v>
                </c:pt>
                <c:pt idx="34">
                  <c:v>2536</c:v>
                </c:pt>
                <c:pt idx="35">
                  <c:v>2259</c:v>
                </c:pt>
                <c:pt idx="36">
                  <c:v>2257</c:v>
                </c:pt>
                <c:pt idx="37">
                  <c:v>2167</c:v>
                </c:pt>
                <c:pt idx="38">
                  <c:v>2339</c:v>
                </c:pt>
                <c:pt idx="39">
                  <c:v>2504</c:v>
                </c:pt>
                <c:pt idx="40">
                  <c:v>2675</c:v>
                </c:pt>
                <c:pt idx="41">
                  <c:v>2724</c:v>
                </c:pt>
                <c:pt idx="42">
                  <c:v>2803</c:v>
                </c:pt>
                <c:pt idx="43">
                  <c:v>2661</c:v>
                </c:pt>
                <c:pt idx="44">
                  <c:v>2645</c:v>
                </c:pt>
                <c:pt idx="45">
                  <c:v>2303</c:v>
                </c:pt>
                <c:pt idx="46">
                  <c:v>2018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8543-4120-B3D8-0BE2CB3D9994}"/>
            </c:ext>
          </c:extLst>
        </c:ser>
        <c:ser>
          <c:idx val="2"/>
          <c:order val="2"/>
          <c:tx>
            <c:strRef>
              <c:f>'학생수_설립별(1979-2025)'!$F$3:$G$3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2.0187084810804314E-2"/>
                  <c:y val="9.7942954363191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8543-4120-B3D8-0BE2CB3D999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8543-4120-B3D8-0BE2CB3D99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8543-4120-B3D8-0BE2CB3D999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8543-4120-B3D8-0BE2CB3D99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8543-4120-B3D8-0BE2CB3D999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8543-4120-B3D8-0BE2CB3D999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8543-4120-B3D8-0BE2CB3D999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8543-4120-B3D8-0BE2CB3D999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8543-4120-B3D8-0BE2CB3D999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8543-4120-B3D8-0BE2CB3D9994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8543-4120-B3D8-0BE2CB3D9994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8543-4120-B3D8-0BE2CB3D9994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8543-4120-B3D8-0BE2CB3D9994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8543-4120-B3D8-0BE2CB3D999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8543-4120-B3D8-0BE2CB3D9994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8543-4120-B3D8-0BE2CB3D9994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8543-4120-B3D8-0BE2CB3D9994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8543-4120-B3D8-0BE2CB3D9994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8543-4120-B3D8-0BE2CB3D9994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8543-4120-B3D8-0BE2CB3D9994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8543-4120-B3D8-0BE2CB3D9994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8543-4120-B3D8-0BE2CB3D9994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8543-4120-B3D8-0BE2CB3D9994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8543-4120-B3D8-0BE2CB3D9994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8543-4120-B3D8-0BE2CB3D9994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8543-4120-B3D8-0BE2CB3D9994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8543-4120-B3D8-0BE2CB3D9994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8543-4120-B3D8-0BE2CB3D9994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8543-4120-B3D8-0BE2CB3D9994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8543-4120-B3D8-0BE2CB3D9994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8543-4120-B3D8-0BE2CB3D9994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8543-4120-B3D8-0BE2CB3D9994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8543-4120-B3D8-0BE2CB3D9994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8543-4120-B3D8-0BE2CB3D9994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8543-4120-B3D8-0BE2CB3D9994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8543-4120-B3D8-0BE2CB3D9994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8543-4120-B3D8-0BE2CB3D9994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8543-4120-B3D8-0BE2CB3D9994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8543-4120-B3D8-0BE2CB3D9994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B6-40D4-8C89-14A811E6A7F0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EC1-493E-8149-49664D3DC7A7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F26-4B29-9887-F1C12439F9CF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26-4B29-9887-F1C12439F9CF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B4-452B-8E29-45043318628A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5B4-452B-8E29-4504331862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'학생수_설립별(1979-2025)'!$A$5:$A$51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'학생수_설립별(1979-2025)'!$F$5:$F$51</c:f>
              <c:numCache>
                <c:formatCode>_(* #,##0_);_(* \(#,##0\);_(* "-"_);_(@_)</c:formatCode>
                <c:ptCount val="47"/>
                <c:pt idx="0">
                  <c:v>1365</c:v>
                </c:pt>
                <c:pt idx="1">
                  <c:v>2670</c:v>
                </c:pt>
                <c:pt idx="2">
                  <c:v>4314</c:v>
                </c:pt>
                <c:pt idx="3">
                  <c:v>3662</c:v>
                </c:pt>
                <c:pt idx="4">
                  <c:v>321</c:v>
                </c:pt>
                <c:pt idx="5">
                  <c:v>179</c:v>
                </c:pt>
                <c:pt idx="6">
                  <c:v>54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3467</c:v>
                </c:pt>
                <c:pt idx="16">
                  <c:v>8427</c:v>
                </c:pt>
                <c:pt idx="17">
                  <c:v>9387</c:v>
                </c:pt>
                <c:pt idx="18">
                  <c:v>11408</c:v>
                </c:pt>
                <c:pt idx="19">
                  <c:v>15613</c:v>
                </c:pt>
                <c:pt idx="20">
                  <c:v>19699</c:v>
                </c:pt>
                <c:pt idx="21">
                  <c:v>22029</c:v>
                </c:pt>
                <c:pt idx="22">
                  <c:v>23765</c:v>
                </c:pt>
                <c:pt idx="23">
                  <c:v>24620</c:v>
                </c:pt>
                <c:pt idx="24">
                  <c:v>24614</c:v>
                </c:pt>
                <c:pt idx="25">
                  <c:v>24026</c:v>
                </c:pt>
                <c:pt idx="26">
                  <c:v>22748</c:v>
                </c:pt>
                <c:pt idx="27">
                  <c:v>22642</c:v>
                </c:pt>
                <c:pt idx="28">
                  <c:v>22615</c:v>
                </c:pt>
                <c:pt idx="29">
                  <c:v>22473</c:v>
                </c:pt>
                <c:pt idx="30">
                  <c:v>22517</c:v>
                </c:pt>
                <c:pt idx="31">
                  <c:v>19764</c:v>
                </c:pt>
                <c:pt idx="32">
                  <c:v>16016</c:v>
                </c:pt>
                <c:pt idx="33">
                  <c:v>14121</c:v>
                </c:pt>
                <c:pt idx="34">
                  <c:v>13483</c:v>
                </c:pt>
                <c:pt idx="35">
                  <c:v>13082</c:v>
                </c:pt>
                <c:pt idx="36">
                  <c:v>12071</c:v>
                </c:pt>
                <c:pt idx="37">
                  <c:v>11711</c:v>
                </c:pt>
                <c:pt idx="38">
                  <c:v>11176</c:v>
                </c:pt>
                <c:pt idx="39">
                  <c:v>10527</c:v>
                </c:pt>
                <c:pt idx="40">
                  <c:v>9903</c:v>
                </c:pt>
                <c:pt idx="41">
                  <c:v>9481</c:v>
                </c:pt>
                <c:pt idx="42">
                  <c:v>8923</c:v>
                </c:pt>
                <c:pt idx="43">
                  <c:v>8574</c:v>
                </c:pt>
                <c:pt idx="44">
                  <c:v>7998</c:v>
                </c:pt>
                <c:pt idx="45">
                  <c:v>7452</c:v>
                </c:pt>
                <c:pt idx="46">
                  <c:v>6766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2-8543-4120-B3D8-0BE2CB3D9994}"/>
            </c:ext>
          </c:extLst>
        </c:ser>
        <c:ser>
          <c:idx val="3"/>
          <c:order val="3"/>
          <c:tx>
            <c:strRef>
              <c:f>'학생수_설립별(1979-2025)'!$H$3:$I$3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53-8543-4120-B3D8-0BE2CB3D9994}"/>
                </c:ext>
              </c:extLst>
            </c:dLbl>
            <c:dLbl>
              <c:idx val="2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C53-44AC-80E4-DEC08EFF2D63}"/>
                </c:ext>
              </c:extLst>
            </c:dLbl>
            <c:dLbl>
              <c:idx val="42"/>
              <c:layout>
                <c:manualLayout>
                  <c:x val="-8.2819234377609963E-2"/>
                  <c:y val="5.53307213643696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F26-4B29-9887-F1C12439F9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'학생수_설립별(1979-2025)'!$A$5:$A$51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'학생수_설립별(1979-2025)'!$H$5:$H$51</c:f>
              <c:numCache>
                <c:formatCode>_(* #,##0_);_(* \(#,##0\);_(* "-"_);_(@_)</c:formatCode>
                <c:ptCount val="47"/>
                <c:pt idx="0">
                  <c:v>63863</c:v>
                </c:pt>
                <c:pt idx="1">
                  <c:v>128777</c:v>
                </c:pt>
                <c:pt idx="2">
                  <c:v>161067</c:v>
                </c:pt>
                <c:pt idx="3">
                  <c:v>180719</c:v>
                </c:pt>
                <c:pt idx="4">
                  <c:v>188531</c:v>
                </c:pt>
                <c:pt idx="5">
                  <c:v>205315</c:v>
                </c:pt>
                <c:pt idx="6">
                  <c:v>219158</c:v>
                </c:pt>
                <c:pt idx="7">
                  <c:v>227431</c:v>
                </c:pt>
                <c:pt idx="8">
                  <c:v>236708</c:v>
                </c:pt>
                <c:pt idx="9">
                  <c:v>243134</c:v>
                </c:pt>
                <c:pt idx="10">
                  <c:v>266234</c:v>
                </c:pt>
                <c:pt idx="11">
                  <c:v>296866</c:v>
                </c:pt>
                <c:pt idx="12">
                  <c:v>332373</c:v>
                </c:pt>
                <c:pt idx="13">
                  <c:v>378962</c:v>
                </c:pt>
                <c:pt idx="14">
                  <c:v>434765</c:v>
                </c:pt>
                <c:pt idx="15">
                  <c:v>486430</c:v>
                </c:pt>
                <c:pt idx="16">
                  <c:v>548347</c:v>
                </c:pt>
                <c:pt idx="17">
                  <c:v>620393</c:v>
                </c:pt>
                <c:pt idx="18">
                  <c:v>699914</c:v>
                </c:pt>
                <c:pt idx="19">
                  <c:v>771970</c:v>
                </c:pt>
                <c:pt idx="20">
                  <c:v>824991</c:v>
                </c:pt>
                <c:pt idx="21">
                  <c:v>875942</c:v>
                </c:pt>
                <c:pt idx="22">
                  <c:v>915109</c:v>
                </c:pt>
                <c:pt idx="23">
                  <c:v>924284</c:v>
                </c:pt>
                <c:pt idx="24">
                  <c:v>886926</c:v>
                </c:pt>
                <c:pt idx="25">
                  <c:v>858842</c:v>
                </c:pt>
                <c:pt idx="26">
                  <c:v>816936</c:v>
                </c:pt>
                <c:pt idx="27">
                  <c:v>784441</c:v>
                </c:pt>
                <c:pt idx="28">
                  <c:v>765147</c:v>
                </c:pt>
                <c:pt idx="29">
                  <c:v>745152</c:v>
                </c:pt>
                <c:pt idx="30">
                  <c:v>735681</c:v>
                </c:pt>
                <c:pt idx="31">
                  <c:v>745614</c:v>
                </c:pt>
                <c:pt idx="32">
                  <c:v>757948</c:v>
                </c:pt>
                <c:pt idx="33">
                  <c:v>753096</c:v>
                </c:pt>
                <c:pt idx="34">
                  <c:v>741702</c:v>
                </c:pt>
                <c:pt idx="35">
                  <c:v>725460</c:v>
                </c:pt>
                <c:pt idx="36">
                  <c:v>706138</c:v>
                </c:pt>
                <c:pt idx="37">
                  <c:v>683336</c:v>
                </c:pt>
                <c:pt idx="38">
                  <c:v>664206</c:v>
                </c:pt>
                <c:pt idx="39">
                  <c:v>646201</c:v>
                </c:pt>
                <c:pt idx="40">
                  <c:v>631184</c:v>
                </c:pt>
                <c:pt idx="41">
                  <c:v>609567</c:v>
                </c:pt>
                <c:pt idx="42">
                  <c:v>564315</c:v>
                </c:pt>
                <c:pt idx="43">
                  <c:v>528071</c:v>
                </c:pt>
                <c:pt idx="44">
                  <c:v>498526</c:v>
                </c:pt>
                <c:pt idx="45">
                  <c:v>482287</c:v>
                </c:pt>
                <c:pt idx="46">
                  <c:v>485273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5-8543-4120-B3D8-0BE2CB3D9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93440"/>
        <c:axId val="177694976"/>
      </c:lineChart>
      <c:catAx>
        <c:axId val="177693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77694976"/>
        <c:crosses val="autoZero"/>
        <c:auto val="1"/>
        <c:lblAlgn val="ctr"/>
        <c:lblOffset val="100"/>
        <c:tickLblSkip val="3"/>
        <c:noMultiLvlLbl val="0"/>
      </c:catAx>
      <c:valAx>
        <c:axId val="177694976"/>
        <c:scaling>
          <c:orientation val="minMax"/>
          <c:max val="10000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77693440"/>
        <c:crosses val="autoZero"/>
        <c:crossBetween val="between"/>
        <c:majorUnit val="100000"/>
        <c:minorUnit val="50000"/>
      </c:valAx>
    </c:plotArea>
    <c:legend>
      <c:legendPos val="b"/>
      <c:layout>
        <c:manualLayout>
          <c:xMode val="edge"/>
          <c:yMode val="edge"/>
          <c:x val="0.27977225934192168"/>
          <c:y val="0.92909798177474157"/>
          <c:w val="0.47845124187428795"/>
          <c:h val="5.886131699724483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77" l="0.70000000000000062" r="0.70000000000000062" t="0.75000000000000377" header="0.30000000000000032" footer="0.30000000000000032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1488962109824754E-2"/>
          <c:y val="0.15057134046681769"/>
          <c:w val="0.8562649617161906"/>
          <c:h val="0.70306276362493159"/>
        </c:manualLayout>
      </c:layout>
      <c:lineChart>
        <c:grouping val="standard"/>
        <c:varyColors val="0"/>
        <c:ser>
          <c:idx val="0"/>
          <c:order val="0"/>
          <c:tx>
            <c:v>인문계열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3.3585182383175688E-3"/>
                  <c:y val="3.3195020746887967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ACA-49A9-ADB0-57C505A8D590}"/>
                </c:ext>
              </c:extLst>
            </c:dLbl>
            <c:dLbl>
              <c:idx val="2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128-4E22-A097-4E6CEFDAA845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ACA-49A9-ADB0-57C505A8D5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졸업자(1979-2025)'!$A$25:$A$52</c:f>
              <c:strCache>
                <c:ptCount val="28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  <c:pt idx="27">
                  <c:v>2025</c:v>
                </c:pt>
              </c:strCache>
            </c:strRef>
          </c:cat>
          <c:val>
            <c:numRef>
              <c:f>'계열별 정원 입학 재적학생 졸업자(1979-2025)'!$L$25:$L$52</c:f>
              <c:numCache>
                <c:formatCode>_(* #,##0_);_(* \(#,##0\);_(* "-"_);_(@_)</c:formatCode>
                <c:ptCount val="28"/>
                <c:pt idx="0">
                  <c:v>41811</c:v>
                </c:pt>
                <c:pt idx="1">
                  <c:v>41757</c:v>
                </c:pt>
                <c:pt idx="2">
                  <c:v>41959</c:v>
                </c:pt>
                <c:pt idx="3">
                  <c:v>42100</c:v>
                </c:pt>
                <c:pt idx="4">
                  <c:v>43084</c:v>
                </c:pt>
                <c:pt idx="5">
                  <c:v>40861</c:v>
                </c:pt>
                <c:pt idx="6">
                  <c:v>35423</c:v>
                </c:pt>
                <c:pt idx="7">
                  <c:v>32905</c:v>
                </c:pt>
                <c:pt idx="8">
                  <c:v>31698</c:v>
                </c:pt>
                <c:pt idx="9">
                  <c:v>30813</c:v>
                </c:pt>
                <c:pt idx="10">
                  <c:v>29462</c:v>
                </c:pt>
                <c:pt idx="11">
                  <c:v>26674</c:v>
                </c:pt>
                <c:pt idx="12">
                  <c:v>26286</c:v>
                </c:pt>
                <c:pt idx="13">
                  <c:v>26512</c:v>
                </c:pt>
                <c:pt idx="14">
                  <c:v>24678</c:v>
                </c:pt>
                <c:pt idx="15">
                  <c:v>21827</c:v>
                </c:pt>
                <c:pt idx="16">
                  <c:v>20800</c:v>
                </c:pt>
                <c:pt idx="17">
                  <c:v>19587</c:v>
                </c:pt>
                <c:pt idx="18">
                  <c:v>18641</c:v>
                </c:pt>
                <c:pt idx="19">
                  <c:v>17424</c:v>
                </c:pt>
                <c:pt idx="20">
                  <c:v>15726</c:v>
                </c:pt>
                <c:pt idx="21">
                  <c:v>14535</c:v>
                </c:pt>
                <c:pt idx="22">
                  <c:v>13936</c:v>
                </c:pt>
                <c:pt idx="23">
                  <c:v>11960</c:v>
                </c:pt>
                <c:pt idx="24">
                  <c:v>10464</c:v>
                </c:pt>
                <c:pt idx="25">
                  <c:v>9219</c:v>
                </c:pt>
                <c:pt idx="26">
                  <c:v>8111</c:v>
                </c:pt>
                <c:pt idx="27">
                  <c:v>10643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CA-49A9-ADB0-57C505A8D590}"/>
            </c:ext>
          </c:extLst>
        </c:ser>
        <c:ser>
          <c:idx val="1"/>
          <c:order val="1"/>
          <c:tx>
            <c:v>사회계열</c:v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5.0568900126422523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ACA-49A9-ADB0-57C505A8D590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ACA-49A9-ADB0-57C505A8D5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졸업자(1979-2025)'!$A$25:$A$52</c:f>
              <c:strCache>
                <c:ptCount val="28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  <c:pt idx="27">
                  <c:v>2025</c:v>
                </c:pt>
              </c:strCache>
            </c:strRef>
          </c:cat>
          <c:val>
            <c:numRef>
              <c:f>'계열별 정원 입학 재적학생 졸업자(1979-2025)'!$S$25:$S$52</c:f>
              <c:numCache>
                <c:formatCode>_(* #,##0_);_(* \(#,##0\);_(* "-"_);_(@_)</c:formatCode>
                <c:ptCount val="28"/>
                <c:pt idx="0">
                  <c:v>148069</c:v>
                </c:pt>
                <c:pt idx="1">
                  <c:v>152199</c:v>
                </c:pt>
                <c:pt idx="2">
                  <c:v>164744</c:v>
                </c:pt>
                <c:pt idx="3">
                  <c:v>176903</c:v>
                </c:pt>
                <c:pt idx="4">
                  <c:v>183460</c:v>
                </c:pt>
                <c:pt idx="5">
                  <c:v>183783</c:v>
                </c:pt>
                <c:pt idx="6">
                  <c:v>183367</c:v>
                </c:pt>
                <c:pt idx="7">
                  <c:v>184542</c:v>
                </c:pt>
                <c:pt idx="8">
                  <c:v>186832</c:v>
                </c:pt>
                <c:pt idx="9">
                  <c:v>191285</c:v>
                </c:pt>
                <c:pt idx="10">
                  <c:v>191694</c:v>
                </c:pt>
                <c:pt idx="11">
                  <c:v>190421</c:v>
                </c:pt>
                <c:pt idx="12">
                  <c:v>191865</c:v>
                </c:pt>
                <c:pt idx="13">
                  <c:v>192594</c:v>
                </c:pt>
                <c:pt idx="14">
                  <c:v>188009</c:v>
                </c:pt>
                <c:pt idx="15">
                  <c:v>183811</c:v>
                </c:pt>
                <c:pt idx="16">
                  <c:v>176756</c:v>
                </c:pt>
                <c:pt idx="17">
                  <c:v>166383</c:v>
                </c:pt>
                <c:pt idx="18">
                  <c:v>157512</c:v>
                </c:pt>
                <c:pt idx="19">
                  <c:v>149374</c:v>
                </c:pt>
                <c:pt idx="20">
                  <c:v>140761</c:v>
                </c:pt>
                <c:pt idx="21">
                  <c:v>133534</c:v>
                </c:pt>
                <c:pt idx="22">
                  <c:v>126694</c:v>
                </c:pt>
                <c:pt idx="23">
                  <c:v>113276</c:v>
                </c:pt>
                <c:pt idx="24">
                  <c:v>101198</c:v>
                </c:pt>
                <c:pt idx="25">
                  <c:v>91661</c:v>
                </c:pt>
                <c:pt idx="26">
                  <c:v>86679</c:v>
                </c:pt>
                <c:pt idx="27">
                  <c:v>88614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ACA-49A9-ADB0-57C505A8D590}"/>
            </c:ext>
          </c:extLst>
        </c:ser>
        <c:ser>
          <c:idx val="2"/>
          <c:order val="2"/>
          <c:tx>
            <c:v>공학계열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6.7425200168563003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ACA-49A9-ADB0-57C505A8D590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ACA-49A9-ADB0-57C505A8D5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졸업자(1979-2025)'!$A$25:$A$52</c:f>
              <c:strCache>
                <c:ptCount val="28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  <c:pt idx="27">
                  <c:v>2025</c:v>
                </c:pt>
              </c:strCache>
            </c:strRef>
          </c:cat>
          <c:val>
            <c:numRef>
              <c:f>'계열별 정원 입학 재적학생 졸업자(1979-2025)'!$AG$25:$AG$52</c:f>
              <c:numCache>
                <c:formatCode>_(* #,##0_);_(* \(#,##0\);_(* "-"_);_(@_)</c:formatCode>
                <c:ptCount val="28"/>
                <c:pt idx="0">
                  <c:v>359098</c:v>
                </c:pt>
                <c:pt idx="1">
                  <c:v>388045</c:v>
                </c:pt>
                <c:pt idx="2">
                  <c:v>405420</c:v>
                </c:pt>
                <c:pt idx="3">
                  <c:v>419911</c:v>
                </c:pt>
                <c:pt idx="4">
                  <c:v>410633</c:v>
                </c:pt>
                <c:pt idx="5">
                  <c:v>379493</c:v>
                </c:pt>
                <c:pt idx="6">
                  <c:v>347284</c:v>
                </c:pt>
                <c:pt idx="7">
                  <c:v>308693</c:v>
                </c:pt>
                <c:pt idx="8">
                  <c:v>279395</c:v>
                </c:pt>
                <c:pt idx="9">
                  <c:v>260067</c:v>
                </c:pt>
                <c:pt idx="10">
                  <c:v>243194</c:v>
                </c:pt>
                <c:pt idx="11">
                  <c:v>238110</c:v>
                </c:pt>
                <c:pt idx="12">
                  <c:v>235900</c:v>
                </c:pt>
                <c:pt idx="13">
                  <c:v>235055</c:v>
                </c:pt>
                <c:pt idx="14">
                  <c:v>232920</c:v>
                </c:pt>
                <c:pt idx="15">
                  <c:v>228615</c:v>
                </c:pt>
                <c:pt idx="16">
                  <c:v>223486</c:v>
                </c:pt>
                <c:pt idx="17">
                  <c:v>218473</c:v>
                </c:pt>
                <c:pt idx="18">
                  <c:v>212615</c:v>
                </c:pt>
                <c:pt idx="19">
                  <c:v>207875</c:v>
                </c:pt>
                <c:pt idx="20">
                  <c:v>203118</c:v>
                </c:pt>
                <c:pt idx="21">
                  <c:v>198357</c:v>
                </c:pt>
                <c:pt idx="22">
                  <c:v>187886</c:v>
                </c:pt>
                <c:pt idx="23">
                  <c:v>168900</c:v>
                </c:pt>
                <c:pt idx="24">
                  <c:v>151696</c:v>
                </c:pt>
                <c:pt idx="25">
                  <c:v>136080</c:v>
                </c:pt>
                <c:pt idx="26">
                  <c:v>126482</c:v>
                </c:pt>
                <c:pt idx="27">
                  <c:v>121273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ACA-49A9-ADB0-57C505A8D590}"/>
            </c:ext>
          </c:extLst>
        </c:ser>
        <c:ser>
          <c:idx val="3"/>
          <c:order val="3"/>
          <c:tx>
            <c:v>자연계열</c:v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3.5398230088495596E-2"/>
                  <c:y val="1.10650069156293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5ACA-49A9-ADB0-57C505A8D590}"/>
                </c:ext>
              </c:extLst>
            </c:dLbl>
            <c:dLbl>
              <c:idx val="2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128-4E22-A097-4E6CEFDAA8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졸업자(1979-2025)'!$A$25:$A$52</c:f>
              <c:strCache>
                <c:ptCount val="28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  <c:pt idx="27">
                  <c:v>2025</c:v>
                </c:pt>
              </c:strCache>
            </c:strRef>
          </c:cat>
          <c:val>
            <c:numRef>
              <c:f>'계열별 정원 입학 재적학생 졸업자(1979-2025)'!$AN$25:$AN$52</c:f>
              <c:numCache>
                <c:formatCode>_(* #,##0_);_(* \(#,##0\);_(* "-"_);_(@_)</c:formatCode>
                <c:ptCount val="28"/>
                <c:pt idx="0">
                  <c:v>63574</c:v>
                </c:pt>
                <c:pt idx="1">
                  <c:v>66892</c:v>
                </c:pt>
                <c:pt idx="2">
                  <c:v>72543</c:v>
                </c:pt>
                <c:pt idx="3">
                  <c:v>73722</c:v>
                </c:pt>
                <c:pt idx="4">
                  <c:v>73843</c:v>
                </c:pt>
                <c:pt idx="5">
                  <c:v>70665</c:v>
                </c:pt>
                <c:pt idx="6">
                  <c:v>68082</c:v>
                </c:pt>
                <c:pt idx="7">
                  <c:v>61854</c:v>
                </c:pt>
                <c:pt idx="8">
                  <c:v>59076</c:v>
                </c:pt>
                <c:pt idx="9">
                  <c:v>55918</c:v>
                </c:pt>
                <c:pt idx="10">
                  <c:v>53115</c:v>
                </c:pt>
                <c:pt idx="11">
                  <c:v>52226</c:v>
                </c:pt>
                <c:pt idx="12">
                  <c:v>53285</c:v>
                </c:pt>
                <c:pt idx="13">
                  <c:v>55600</c:v>
                </c:pt>
                <c:pt idx="14">
                  <c:v>56314</c:v>
                </c:pt>
                <c:pt idx="15">
                  <c:v>55314</c:v>
                </c:pt>
                <c:pt idx="16">
                  <c:v>54556</c:v>
                </c:pt>
                <c:pt idx="17">
                  <c:v>52565</c:v>
                </c:pt>
                <c:pt idx="18">
                  <c:v>50732</c:v>
                </c:pt>
                <c:pt idx="19">
                  <c:v>49506</c:v>
                </c:pt>
                <c:pt idx="20">
                  <c:v>48959</c:v>
                </c:pt>
                <c:pt idx="21">
                  <c:v>48385</c:v>
                </c:pt>
                <c:pt idx="22">
                  <c:v>47111</c:v>
                </c:pt>
                <c:pt idx="23">
                  <c:v>43811</c:v>
                </c:pt>
                <c:pt idx="24">
                  <c:v>42173</c:v>
                </c:pt>
                <c:pt idx="25">
                  <c:v>41638</c:v>
                </c:pt>
                <c:pt idx="26">
                  <c:v>41492</c:v>
                </c:pt>
                <c:pt idx="27">
                  <c:v>43136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ACA-49A9-ADB0-57C505A8D590}"/>
            </c:ext>
          </c:extLst>
        </c:ser>
        <c:ser>
          <c:idx val="4"/>
          <c:order val="4"/>
          <c:tx>
            <c:v>의약계열</c:v>
          </c:tx>
          <c:spPr>
            <a:ln w="25400">
              <a:solidFill>
                <a:srgbClr val="BF6F42"/>
              </a:solidFill>
            </a:ln>
          </c:spPr>
          <c:marker>
            <c:symbol val="triangle"/>
            <c:size val="5"/>
            <c:spPr>
              <a:solidFill>
                <a:srgbClr val="BF6F42"/>
              </a:solidFill>
              <a:ln w="12700">
                <a:solidFill>
                  <a:srgbClr val="BF6F42"/>
                </a:solidFill>
              </a:ln>
            </c:spPr>
          </c:marker>
          <c:dLbls>
            <c:dLbl>
              <c:idx val="0"/>
              <c:layout>
                <c:manualLayout>
                  <c:x val="1.6856300042140781E-3"/>
                  <c:y val="1.2909029524836369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5ACA-49A9-ADB0-57C505A8D590}"/>
                </c:ext>
              </c:extLst>
            </c:dLbl>
            <c:dLbl>
              <c:idx val="2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128-4E22-A097-4E6CEFDAA8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BF6F42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졸업자(1979-2025)'!$A$25:$A$52</c:f>
              <c:strCache>
                <c:ptCount val="28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  <c:pt idx="27">
                  <c:v>2025</c:v>
                </c:pt>
              </c:strCache>
            </c:strRef>
          </c:cat>
          <c:val>
            <c:numRef>
              <c:f>'계열별 정원 입학 재적학생 졸업자(1979-2025)'!$AU$25:$AU$52</c:f>
              <c:numCache>
                <c:formatCode>_(* #,##0_);_(* \(#,##0\);_(* "-"_);_(@_)</c:formatCode>
                <c:ptCount val="28"/>
                <c:pt idx="0">
                  <c:v>74554</c:v>
                </c:pt>
                <c:pt idx="1">
                  <c:v>78793</c:v>
                </c:pt>
                <c:pt idx="2">
                  <c:v>78577</c:v>
                </c:pt>
                <c:pt idx="3">
                  <c:v>78112</c:v>
                </c:pt>
                <c:pt idx="4">
                  <c:v>79849</c:v>
                </c:pt>
                <c:pt idx="5">
                  <c:v>81088</c:v>
                </c:pt>
                <c:pt idx="6">
                  <c:v>84157</c:v>
                </c:pt>
                <c:pt idx="7">
                  <c:v>88871</c:v>
                </c:pt>
                <c:pt idx="8">
                  <c:v>91160</c:v>
                </c:pt>
                <c:pt idx="9">
                  <c:v>92121</c:v>
                </c:pt>
                <c:pt idx="10">
                  <c:v>93327</c:v>
                </c:pt>
                <c:pt idx="11">
                  <c:v>95839</c:v>
                </c:pt>
                <c:pt idx="12">
                  <c:v>100716</c:v>
                </c:pt>
                <c:pt idx="13">
                  <c:v>106302</c:v>
                </c:pt>
                <c:pt idx="14">
                  <c:v>110980</c:v>
                </c:pt>
                <c:pt idx="15">
                  <c:v>114708</c:v>
                </c:pt>
                <c:pt idx="16">
                  <c:v>116608</c:v>
                </c:pt>
                <c:pt idx="17">
                  <c:v>120852</c:v>
                </c:pt>
                <c:pt idx="18">
                  <c:v>122290</c:v>
                </c:pt>
                <c:pt idx="19">
                  <c:v>124118</c:v>
                </c:pt>
                <c:pt idx="20">
                  <c:v>125287</c:v>
                </c:pt>
                <c:pt idx="21">
                  <c:v>127521</c:v>
                </c:pt>
                <c:pt idx="22">
                  <c:v>129008</c:v>
                </c:pt>
                <c:pt idx="23">
                  <c:v>128202</c:v>
                </c:pt>
                <c:pt idx="24">
                  <c:v>128566</c:v>
                </c:pt>
                <c:pt idx="25">
                  <c:v>128094</c:v>
                </c:pt>
                <c:pt idx="26">
                  <c:v>128080</c:v>
                </c:pt>
                <c:pt idx="27">
                  <c:v>127281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5ACA-49A9-ADB0-57C505A8D590}"/>
            </c:ext>
          </c:extLst>
        </c:ser>
        <c:ser>
          <c:idx val="5"/>
          <c:order val="5"/>
          <c:tx>
            <c:v>예체능계열</c:v>
          </c:tx>
          <c:spPr>
            <a:ln w="25400">
              <a:solidFill>
                <a:srgbClr val="733924"/>
              </a:solidFill>
            </a:ln>
          </c:spPr>
          <c:marker>
            <c:symbol val="circle"/>
            <c:size val="5"/>
            <c:spPr>
              <a:solidFill>
                <a:sysClr val="window" lastClr="FFFFFF"/>
              </a:solidFill>
              <a:ln w="12700">
                <a:solidFill>
                  <a:srgbClr val="733924"/>
                </a:solidFill>
              </a:ln>
            </c:spPr>
          </c:marker>
          <c:dLbls>
            <c:dLbl>
              <c:idx val="0"/>
              <c:layout>
                <c:manualLayout>
                  <c:x val="1.6856300042140781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5ACA-49A9-ADB0-57C505A8D590}"/>
                </c:ext>
              </c:extLst>
            </c:dLbl>
            <c:dLbl>
              <c:idx val="2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128-4E22-A097-4E6CEFDAA8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졸업자(1979-2025)'!$A$25:$A$52</c:f>
              <c:strCache>
                <c:ptCount val="28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  <c:pt idx="27">
                  <c:v>2025</c:v>
                </c:pt>
              </c:strCache>
            </c:strRef>
          </c:cat>
          <c:val>
            <c:numRef>
              <c:f>'계열별 정원 입학 재적학생 졸업자(1979-2025)'!$BB$25:$BB$52</c:f>
              <c:numCache>
                <c:formatCode>_(* #,##0_);_(* \(#,##0\);_(* "-"_);_(@_)</c:formatCode>
                <c:ptCount val="28"/>
                <c:pt idx="0">
                  <c:v>92506</c:v>
                </c:pt>
                <c:pt idx="1">
                  <c:v>107984</c:v>
                </c:pt>
                <c:pt idx="2">
                  <c:v>124450</c:v>
                </c:pt>
                <c:pt idx="3">
                  <c:v>136261</c:v>
                </c:pt>
                <c:pt idx="4">
                  <c:v>146534</c:v>
                </c:pt>
                <c:pt idx="5">
                  <c:v>145525</c:v>
                </c:pt>
                <c:pt idx="6">
                  <c:v>147459</c:v>
                </c:pt>
                <c:pt idx="7">
                  <c:v>144127</c:v>
                </c:pt>
                <c:pt idx="8">
                  <c:v>138254</c:v>
                </c:pt>
                <c:pt idx="9">
                  <c:v>134354</c:v>
                </c:pt>
                <c:pt idx="10">
                  <c:v>130965</c:v>
                </c:pt>
                <c:pt idx="11">
                  <c:v>128705</c:v>
                </c:pt>
                <c:pt idx="12">
                  <c:v>129240</c:v>
                </c:pt>
                <c:pt idx="13">
                  <c:v>129997</c:v>
                </c:pt>
                <c:pt idx="14">
                  <c:v>126121</c:v>
                </c:pt>
                <c:pt idx="15">
                  <c:v>122863</c:v>
                </c:pt>
                <c:pt idx="16">
                  <c:v>117480</c:v>
                </c:pt>
                <c:pt idx="17">
                  <c:v>111041</c:v>
                </c:pt>
                <c:pt idx="18">
                  <c:v>103631</c:v>
                </c:pt>
                <c:pt idx="19">
                  <c:v>98109</c:v>
                </c:pt>
                <c:pt idx="20">
                  <c:v>94907</c:v>
                </c:pt>
                <c:pt idx="21">
                  <c:v>92612</c:v>
                </c:pt>
                <c:pt idx="22">
                  <c:v>90332</c:v>
                </c:pt>
                <c:pt idx="23">
                  <c:v>86414</c:v>
                </c:pt>
                <c:pt idx="24">
                  <c:v>84776</c:v>
                </c:pt>
                <c:pt idx="25">
                  <c:v>84629</c:v>
                </c:pt>
                <c:pt idx="26">
                  <c:v>85173</c:v>
                </c:pt>
                <c:pt idx="27">
                  <c:v>88184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5ACA-49A9-ADB0-57C505A8D590}"/>
            </c:ext>
          </c:extLst>
        </c:ser>
        <c:ser>
          <c:idx val="6"/>
          <c:order val="6"/>
          <c:tx>
            <c:v>교육계열</c:v>
          </c:tx>
          <c:spPr>
            <a:ln w="25400">
              <a:solidFill>
                <a:srgbClr val="4BACC6"/>
              </a:solidFill>
            </a:ln>
          </c:spPr>
          <c:marker>
            <c:symbol val="square"/>
            <c:size val="5"/>
            <c:spPr>
              <a:solidFill>
                <a:srgbClr val="4BACC6"/>
              </a:solidFill>
              <a:ln w="12700">
                <a:solidFill>
                  <a:srgbClr val="4BACC6"/>
                </a:solidFill>
              </a:ln>
            </c:spPr>
          </c:marker>
          <c:dLbls>
            <c:dLbl>
              <c:idx val="0"/>
              <c:layout>
                <c:manualLayout>
                  <c:x val="-3.5398230088495596E-2"/>
                  <c:y val="1.10650069156293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5ACA-49A9-ADB0-57C505A8D590}"/>
                </c:ext>
              </c:extLst>
            </c:dLbl>
            <c:dLbl>
              <c:idx val="23"/>
              <c:layout>
                <c:manualLayout>
                  <c:x val="-6.1234226062063281E-2"/>
                  <c:y val="-2.0428855839301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640-4086-80D3-C84745BF0A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졸업자(1979-2025)'!$A$25:$A$52</c:f>
              <c:strCache>
                <c:ptCount val="28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  <c:pt idx="27">
                  <c:v>2025</c:v>
                </c:pt>
              </c:strCache>
            </c:strRef>
          </c:cat>
          <c:val>
            <c:numRef>
              <c:f>'계열별 정원, 입학, 재적학생, 졸업자(1979-)'!#REF!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5ACA-49A9-ADB0-57C505A8D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976448"/>
        <c:axId val="177977984"/>
      </c:lineChart>
      <c:catAx>
        <c:axId val="177976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7797798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779779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779764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177627850123934E-2"/>
          <c:y val="0.93074656252836174"/>
          <c:w val="0.86664402313084687"/>
          <c:h val="6.1101926741386023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66" l="0.70000000000000062" r="0.70000000000000062" t="0.75000000000000366" header="0.30000000000000032" footer="0.30000000000000032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5298485919348572E-2"/>
          <c:y val="0.1637805532243139"/>
          <c:w val="0.82978106017064901"/>
          <c:h val="0.70273923434047325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'학생수_시도별(1979-2025)'!$T$3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2.0227560050568902E-2"/>
                  <c:y val="3.4894398530762191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793-435E-8CCB-159AD8FFB880}"/>
                </c:ext>
              </c:extLst>
            </c:dLbl>
            <c:dLbl>
              <c:idx val="4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3BE-4A84-ADD7-E5DB3C10F8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'학생수_시도별(1979-2025)'!$A$4:$A$50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'학생수_시도별(1979-2025)'!$T$4:$T$50</c:f>
              <c:numCache>
                <c:formatCode>_(* #,##0_);_(* \(#,##0\);_(* "-"_);_(@_)</c:formatCode>
                <c:ptCount val="47"/>
                <c:pt idx="0">
                  <c:v>26204</c:v>
                </c:pt>
                <c:pt idx="1">
                  <c:v>52930</c:v>
                </c:pt>
                <c:pt idx="2">
                  <c:v>62083</c:v>
                </c:pt>
                <c:pt idx="3">
                  <c:v>75104</c:v>
                </c:pt>
                <c:pt idx="4">
                  <c:v>80881</c:v>
                </c:pt>
                <c:pt idx="5">
                  <c:v>84766</c:v>
                </c:pt>
                <c:pt idx="6">
                  <c:v>88557</c:v>
                </c:pt>
                <c:pt idx="7">
                  <c:v>90035</c:v>
                </c:pt>
                <c:pt idx="8">
                  <c:v>93680</c:v>
                </c:pt>
                <c:pt idx="9">
                  <c:v>95786</c:v>
                </c:pt>
                <c:pt idx="10">
                  <c:v>103491</c:v>
                </c:pt>
                <c:pt idx="11">
                  <c:v>115848</c:v>
                </c:pt>
                <c:pt idx="12">
                  <c:v>129041</c:v>
                </c:pt>
                <c:pt idx="13">
                  <c:v>143379</c:v>
                </c:pt>
                <c:pt idx="14">
                  <c:v>159743</c:v>
                </c:pt>
                <c:pt idx="15">
                  <c:v>172925</c:v>
                </c:pt>
                <c:pt idx="16">
                  <c:v>191136</c:v>
                </c:pt>
                <c:pt idx="17">
                  <c:v>214694</c:v>
                </c:pt>
                <c:pt idx="18">
                  <c:v>239920</c:v>
                </c:pt>
                <c:pt idx="19">
                  <c:v>265596</c:v>
                </c:pt>
                <c:pt idx="20">
                  <c:v>292633</c:v>
                </c:pt>
                <c:pt idx="21">
                  <c:v>317091</c:v>
                </c:pt>
                <c:pt idx="22">
                  <c:v>333363</c:v>
                </c:pt>
                <c:pt idx="23">
                  <c:v>345922</c:v>
                </c:pt>
                <c:pt idx="24">
                  <c:v>351367</c:v>
                </c:pt>
                <c:pt idx="25">
                  <c:v>355663</c:v>
                </c:pt>
                <c:pt idx="26">
                  <c:v>349807</c:v>
                </c:pt>
                <c:pt idx="27">
                  <c:v>345550</c:v>
                </c:pt>
                <c:pt idx="28">
                  <c:v>336032</c:v>
                </c:pt>
                <c:pt idx="29">
                  <c:v>327699</c:v>
                </c:pt>
                <c:pt idx="30">
                  <c:v>323715</c:v>
                </c:pt>
                <c:pt idx="31">
                  <c:v>324875</c:v>
                </c:pt>
                <c:pt idx="32">
                  <c:v>325399</c:v>
                </c:pt>
                <c:pt idx="33">
                  <c:v>325176</c:v>
                </c:pt>
                <c:pt idx="34">
                  <c:v>323497</c:v>
                </c:pt>
                <c:pt idx="35">
                  <c:v>315299</c:v>
                </c:pt>
                <c:pt idx="36">
                  <c:v>304255</c:v>
                </c:pt>
                <c:pt idx="37">
                  <c:v>295960</c:v>
                </c:pt>
                <c:pt idx="38">
                  <c:v>288396</c:v>
                </c:pt>
                <c:pt idx="39">
                  <c:v>282531</c:v>
                </c:pt>
                <c:pt idx="40">
                  <c:v>277071</c:v>
                </c:pt>
                <c:pt idx="41">
                  <c:v>273713</c:v>
                </c:pt>
                <c:pt idx="42">
                  <c:v>256976</c:v>
                </c:pt>
                <c:pt idx="43">
                  <c:v>243765</c:v>
                </c:pt>
                <c:pt idx="44">
                  <c:v>234965</c:v>
                </c:pt>
                <c:pt idx="45">
                  <c:v>229010</c:v>
                </c:pt>
                <c:pt idx="46">
                  <c:v>230088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93-435E-8CCB-159AD8FFB880}"/>
            </c:ext>
          </c:extLst>
        </c:ser>
        <c:ser>
          <c:idx val="1"/>
          <c:order val="1"/>
          <c:tx>
            <c:strRef>
              <c:f>'학생수_시도별(1979-2025)'!$U$3</c:f>
              <c:strCache>
                <c:ptCount val="1"/>
                <c:pt idx="0">
                  <c:v>비수도권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5319473641696774E-2"/>
                  <c:y val="-6.98304493691608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793-435E-8CCB-159AD8FFB88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793-435E-8CCB-159AD8FFB880}"/>
                </c:ext>
              </c:extLst>
            </c:dLbl>
            <c:dLbl>
              <c:idx val="4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3BE-4A84-ADD7-E5DB3C10F8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'학생수_시도별(1979-2025)'!$A$4:$A$50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'학생수_시도별(1979-2025)'!$U$4:$U$50</c:f>
              <c:numCache>
                <c:formatCode>_(* #,##0_);_(* \(#,##0\);_(* "-"_);_(@_)</c:formatCode>
                <c:ptCount val="47"/>
                <c:pt idx="0">
                  <c:v>49001</c:v>
                </c:pt>
                <c:pt idx="1">
                  <c:v>98269</c:v>
                </c:pt>
                <c:pt idx="2">
                  <c:v>126617</c:v>
                </c:pt>
                <c:pt idx="3">
                  <c:v>136300</c:v>
                </c:pt>
                <c:pt idx="4">
                  <c:v>135329</c:v>
                </c:pt>
                <c:pt idx="5">
                  <c:v>145516</c:v>
                </c:pt>
                <c:pt idx="6">
                  <c:v>153557</c:v>
                </c:pt>
                <c:pt idx="7">
                  <c:v>160617</c:v>
                </c:pt>
                <c:pt idx="8">
                  <c:v>166218</c:v>
                </c:pt>
                <c:pt idx="9">
                  <c:v>171058</c:v>
                </c:pt>
                <c:pt idx="10">
                  <c:v>187550</c:v>
                </c:pt>
                <c:pt idx="11">
                  <c:v>207977</c:v>
                </c:pt>
                <c:pt idx="12">
                  <c:v>230008</c:v>
                </c:pt>
                <c:pt idx="13">
                  <c:v>261617</c:v>
                </c:pt>
                <c:pt idx="14">
                  <c:v>296484</c:v>
                </c:pt>
                <c:pt idx="15">
                  <c:v>333881</c:v>
                </c:pt>
                <c:pt idx="16">
                  <c:v>378684</c:v>
                </c:pt>
                <c:pt idx="17">
                  <c:v>428003</c:v>
                </c:pt>
                <c:pt idx="18">
                  <c:v>484821</c:v>
                </c:pt>
                <c:pt idx="19">
                  <c:v>536085</c:v>
                </c:pt>
                <c:pt idx="20">
                  <c:v>566914</c:v>
                </c:pt>
                <c:pt idx="21">
                  <c:v>596182</c:v>
                </c:pt>
                <c:pt idx="22">
                  <c:v>619286</c:v>
                </c:pt>
                <c:pt idx="23">
                  <c:v>617207</c:v>
                </c:pt>
                <c:pt idx="24">
                  <c:v>574596</c:v>
                </c:pt>
                <c:pt idx="25">
                  <c:v>541926</c:v>
                </c:pt>
                <c:pt idx="26">
                  <c:v>503282</c:v>
                </c:pt>
                <c:pt idx="27">
                  <c:v>472444</c:v>
                </c:pt>
                <c:pt idx="28">
                  <c:v>459487</c:v>
                </c:pt>
                <c:pt idx="29">
                  <c:v>444155</c:v>
                </c:pt>
                <c:pt idx="30">
                  <c:v>437214</c:v>
                </c:pt>
                <c:pt idx="31">
                  <c:v>442212</c:v>
                </c:pt>
                <c:pt idx="32">
                  <c:v>451339</c:v>
                </c:pt>
                <c:pt idx="33">
                  <c:v>444712</c:v>
                </c:pt>
                <c:pt idx="34">
                  <c:v>434224</c:v>
                </c:pt>
                <c:pt idx="35">
                  <c:v>425502</c:v>
                </c:pt>
                <c:pt idx="36">
                  <c:v>416211</c:v>
                </c:pt>
                <c:pt idx="37">
                  <c:v>401254</c:v>
                </c:pt>
                <c:pt idx="38">
                  <c:v>389325</c:v>
                </c:pt>
                <c:pt idx="39">
                  <c:v>376701</c:v>
                </c:pt>
                <c:pt idx="40">
                  <c:v>366691</c:v>
                </c:pt>
                <c:pt idx="41">
                  <c:v>348059</c:v>
                </c:pt>
                <c:pt idx="42">
                  <c:v>319065</c:v>
                </c:pt>
                <c:pt idx="43">
                  <c:v>295541</c:v>
                </c:pt>
                <c:pt idx="44">
                  <c:v>274204</c:v>
                </c:pt>
                <c:pt idx="45">
                  <c:v>263032</c:v>
                </c:pt>
                <c:pt idx="46">
                  <c:v>263969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793-435E-8CCB-159AD8FFB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044288"/>
        <c:axId val="178402432"/>
      </c:lineChart>
      <c:catAx>
        <c:axId val="17804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78402432"/>
        <c:crosses val="autoZero"/>
        <c:auto val="1"/>
        <c:lblAlgn val="ctr"/>
        <c:lblOffset val="100"/>
        <c:tickLblSkip val="3"/>
        <c:noMultiLvlLbl val="0"/>
      </c:catAx>
      <c:valAx>
        <c:axId val="1784024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780442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319090627996993"/>
          <c:y val="0.9254657231745741"/>
          <c:w val="0.47845124187428789"/>
          <c:h val="4.7328428973021697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66" l="0.70000000000000062" r="0.70000000000000062" t="0.75000000000000366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6.9841468469666282E-2"/>
          <c:y val="0.15083248661516191"/>
          <c:w val="0.8599565205864419"/>
          <c:h val="0.70805139841217568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'학생수_설립별(1979-2025)'!$K$4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780274482475518E-2"/>
                  <c:y val="1.57559237023054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794-4B58-8275-55F86CB9A9F9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A794-4B58-8275-55F86CB9A9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4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'학생수_설립별(1979-2025)'!$A$5:$A$51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'학생수_설립별(1979-2025)'!$K$5:$K$51</c:f>
              <c:numCache>
                <c:formatCode>0.0_ </c:formatCode>
                <c:ptCount val="47"/>
                <c:pt idx="0">
                  <c:v>23.515723688584536</c:v>
                </c:pt>
                <c:pt idx="1">
                  <c:v>26.377819959126715</c:v>
                </c:pt>
                <c:pt idx="2">
                  <c:v>28.862745098039216</c:v>
                </c:pt>
                <c:pt idx="3">
                  <c:v>30.53773816957106</c:v>
                </c:pt>
                <c:pt idx="4">
                  <c:v>34.022940659543963</c:v>
                </c:pt>
                <c:pt idx="5">
                  <c:v>35.270233887147064</c:v>
                </c:pt>
                <c:pt idx="6">
                  <c:v>35.984288393071033</c:v>
                </c:pt>
                <c:pt idx="7">
                  <c:v>36.983546909659609</c:v>
                </c:pt>
                <c:pt idx="8">
                  <c:v>37.438148812226338</c:v>
                </c:pt>
                <c:pt idx="9">
                  <c:v>37.725787351411313</c:v>
                </c:pt>
                <c:pt idx="10">
                  <c:v>36.941186980528521</c:v>
                </c:pt>
                <c:pt idx="11">
                  <c:v>36.854782675827998</c:v>
                </c:pt>
                <c:pt idx="12">
                  <c:v>36.600575408927469</c:v>
                </c:pt>
                <c:pt idx="13">
                  <c:v>36.111467767582887</c:v>
                </c:pt>
                <c:pt idx="14">
                  <c:v>36.290486972493959</c:v>
                </c:pt>
                <c:pt idx="15">
                  <c:v>36.800866603789224</c:v>
                </c:pt>
                <c:pt idx="16">
                  <c:v>37.610122494822932</c:v>
                </c:pt>
                <c:pt idx="17">
                  <c:v>39.095561360952367</c:v>
                </c:pt>
                <c:pt idx="18">
                  <c:v>38.311341568919104</c:v>
                </c:pt>
                <c:pt idx="19">
                  <c:v>37.589889245223475</c:v>
                </c:pt>
                <c:pt idx="20">
                  <c:v>37.192497908782187</c:v>
                </c:pt>
                <c:pt idx="21">
                  <c:v>37.144752992807192</c:v>
                </c:pt>
                <c:pt idx="22">
                  <c:v>36.853027715349512</c:v>
                </c:pt>
                <c:pt idx="23">
                  <c:v>36.668400598466036</c:v>
                </c:pt>
                <c:pt idx="24">
                  <c:v>36.190214943793656</c:v>
                </c:pt>
                <c:pt idx="25">
                  <c:v>36.714353674120339</c:v>
                </c:pt>
                <c:pt idx="26">
                  <c:v>37.080070191972936</c:v>
                </c:pt>
                <c:pt idx="27">
                  <c:v>37.984875194683582</c:v>
                </c:pt>
                <c:pt idx="28">
                  <c:v>38.773806785255914</c:v>
                </c:pt>
                <c:pt idx="29">
                  <c:v>39.60606539578729</c:v>
                </c:pt>
                <c:pt idx="30">
                  <c:v>39.608820271010828</c:v>
                </c:pt>
                <c:pt idx="31">
                  <c:v>39.740733450051948</c:v>
                </c:pt>
                <c:pt idx="32">
                  <c:v>39.942297145240737</c:v>
                </c:pt>
                <c:pt idx="33">
                  <c:v>39.921391163390005</c:v>
                </c:pt>
                <c:pt idx="34">
                  <c:v>40.010637160643562</c:v>
                </c:pt>
                <c:pt idx="35">
                  <c:v>40.085259064175126</c:v>
                </c:pt>
                <c:pt idx="36">
                  <c:v>40.382335877057351</c:v>
                </c:pt>
                <c:pt idx="37">
                  <c:v>40.839397946684947</c:v>
                </c:pt>
                <c:pt idx="38">
                  <c:v>41.0561278166089</c:v>
                </c:pt>
                <c:pt idx="39">
                  <c:v>41.461579534974028</c:v>
                </c:pt>
                <c:pt idx="40">
                  <c:v>42.140263016456394</c:v>
                </c:pt>
                <c:pt idx="41">
                  <c:v>43.030725088939356</c:v>
                </c:pt>
                <c:pt idx="42">
                  <c:v>43.717200685367878</c:v>
                </c:pt>
                <c:pt idx="43">
                  <c:v>44.520735908741976</c:v>
                </c:pt>
                <c:pt idx="44">
                  <c:v>45.731967185747756</c:v>
                </c:pt>
                <c:pt idx="46">
                  <c:v>49.027136544973551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94-4B58-8275-55F86CB9A9F9}"/>
            </c:ext>
          </c:extLst>
        </c:ser>
        <c:ser>
          <c:idx val="1"/>
          <c:order val="1"/>
          <c:tx>
            <c:strRef>
              <c:f>'학생수_설립별(1979-2025)'!$L$4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794-4B58-8275-55F86CB9A9F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794-4B58-8275-55F86CB9A9F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794-4B58-8275-55F86CB9A9F9}"/>
                </c:ext>
              </c:extLst>
            </c:dLbl>
            <c:dLbl>
              <c:idx val="4"/>
              <c:layout>
                <c:manualLayout>
                  <c:x val="-2.7548209366391185E-2"/>
                  <c:y val="1.77777777777776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43D-46E9-8873-B48F83F17C5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794-4B58-8275-55F86CB9A9F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794-4B58-8275-55F86CB9A9F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794-4B58-8275-55F86CB9A9F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794-4B58-8275-55F86CB9A9F9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794-4B58-8275-55F86CB9A9F9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794-4B58-8275-55F86CB9A9F9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794-4B58-8275-55F86CB9A9F9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794-4B58-8275-55F86CB9A9F9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794-4B58-8275-55F86CB9A9F9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794-4B58-8275-55F86CB9A9F9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794-4B58-8275-55F86CB9A9F9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794-4B58-8275-55F86CB9A9F9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794-4B58-8275-55F86CB9A9F9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794-4B58-8275-55F86CB9A9F9}"/>
                </c:ext>
              </c:extLst>
            </c:dLbl>
            <c:dLbl>
              <c:idx val="19"/>
              <c:layout>
                <c:manualLayout>
                  <c:x val="-1.2052341597796144E-2"/>
                  <c:y val="-1.55555555555555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43D-46E9-8873-B48F83F17C55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794-4B58-8275-55F86CB9A9F9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794-4B58-8275-55F86CB9A9F9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794-4B58-8275-55F86CB9A9F9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794-4B58-8275-55F86CB9A9F9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794-4B58-8275-55F86CB9A9F9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794-4B58-8275-55F86CB9A9F9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794-4B58-8275-55F86CB9A9F9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794-4B58-8275-55F86CB9A9F9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794-4B58-8275-55F86CB9A9F9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794-4B58-8275-55F86CB9A9F9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794-4B58-8275-55F86CB9A9F9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794-4B58-8275-55F86CB9A9F9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794-4B58-8275-55F86CB9A9F9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794-4B58-8275-55F86CB9A9F9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794-4B58-8275-55F86CB9A9F9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794-4B58-8275-55F86CB9A9F9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794-4B58-8275-55F86CB9A9F9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794-4B58-8275-55F86CB9A9F9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5E-4CA8-B376-22E333C2DCE2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D3-45AF-9677-DD5DB89A9AF3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E67-4C72-99A6-BE4A92521F63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F2-49F7-96CD-1D8D82664002}"/>
                </c:ext>
              </c:extLst>
            </c:dLbl>
            <c:dLbl>
              <c:idx val="42"/>
              <c:layout>
                <c:manualLayout>
                  <c:x val="-2.5078371556677175E-2"/>
                  <c:y val="4.80686651960695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A4C-49C6-8085-24FA659949E3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70-4919-A9F7-CC3E7CBD62F7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70-4919-A9F7-CC3E7CBD62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'학생수_설립별(1979-2025)'!$A$5:$A$51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'학생수_설립별(1979-2025)'!$L$5:$L$51</c:f>
              <c:numCache>
                <c:formatCode>0.0_ </c:formatCode>
                <c:ptCount val="47"/>
                <c:pt idx="0">
                  <c:v>19.273496737788751</c:v>
                </c:pt>
                <c:pt idx="1">
                  <c:v>20.359468379270361</c:v>
                </c:pt>
                <c:pt idx="2">
                  <c:v>23.605833604747946</c:v>
                </c:pt>
                <c:pt idx="3">
                  <c:v>23.301287273912337</c:v>
                </c:pt>
                <c:pt idx="4">
                  <c:v>14.296036706528415</c:v>
                </c:pt>
                <c:pt idx="5">
                  <c:v>14.250811070613208</c:v>
                </c:pt>
                <c:pt idx="6">
                  <c:v>14.671545565429517</c:v>
                </c:pt>
                <c:pt idx="7">
                  <c:v>14.168209810085699</c:v>
                </c:pt>
                <c:pt idx="8">
                  <c:v>15.088400172488143</c:v>
                </c:pt>
                <c:pt idx="9">
                  <c:v>15.744411640657951</c:v>
                </c:pt>
                <c:pt idx="10">
                  <c:v>16.467126214374975</c:v>
                </c:pt>
                <c:pt idx="11">
                  <c:v>17.975444193033866</c:v>
                </c:pt>
                <c:pt idx="12">
                  <c:v>20.0104963262858</c:v>
                </c:pt>
                <c:pt idx="13">
                  <c:v>20.861181531842973</c:v>
                </c:pt>
                <c:pt idx="14">
                  <c:v>21.656881930854532</c:v>
                </c:pt>
                <c:pt idx="15">
                  <c:v>24.05771495877503</c:v>
                </c:pt>
                <c:pt idx="16">
                  <c:v>28.216830438224751</c:v>
                </c:pt>
                <c:pt idx="17">
                  <c:v>31.882173601147777</c:v>
                </c:pt>
                <c:pt idx="18">
                  <c:v>34.36581141499174</c:v>
                </c:pt>
                <c:pt idx="19">
                  <c:v>34.593248291878432</c:v>
                </c:pt>
                <c:pt idx="20">
                  <c:v>33.623683296677861</c:v>
                </c:pt>
                <c:pt idx="21">
                  <c:v>33.508344271516968</c:v>
                </c:pt>
                <c:pt idx="22">
                  <c:v>30.165157165689934</c:v>
                </c:pt>
                <c:pt idx="23">
                  <c:v>29.378298365297979</c:v>
                </c:pt>
                <c:pt idx="24">
                  <c:v>28.9904449624715</c:v>
                </c:pt>
                <c:pt idx="25">
                  <c:v>28.523498593439495</c:v>
                </c:pt>
                <c:pt idx="26">
                  <c:v>27.967250297347384</c:v>
                </c:pt>
                <c:pt idx="27">
                  <c:v>27.693499836080232</c:v>
                </c:pt>
                <c:pt idx="28">
                  <c:v>26.893191097063085</c:v>
                </c:pt>
                <c:pt idx="29">
                  <c:v>26.855666242229049</c:v>
                </c:pt>
                <c:pt idx="30">
                  <c:v>26.671419518377693</c:v>
                </c:pt>
                <c:pt idx="31">
                  <c:v>26.414567130815442</c:v>
                </c:pt>
                <c:pt idx="32">
                  <c:v>23.826503459286855</c:v>
                </c:pt>
                <c:pt idx="33">
                  <c:v>23.880419247260601</c:v>
                </c:pt>
                <c:pt idx="34">
                  <c:v>24.177539172232972</c:v>
                </c:pt>
                <c:pt idx="35">
                  <c:v>24.027116876344436</c:v>
                </c:pt>
                <c:pt idx="36">
                  <c:v>24.769681742043552</c:v>
                </c:pt>
                <c:pt idx="37">
                  <c:v>25.52961521833117</c:v>
                </c:pt>
                <c:pt idx="38">
                  <c:v>25.349611542730301</c:v>
                </c:pt>
                <c:pt idx="39">
                  <c:v>25.945821502570794</c:v>
                </c:pt>
                <c:pt idx="40">
                  <c:v>26.673557004293208</c:v>
                </c:pt>
                <c:pt idx="41">
                  <c:v>27.193773043834497</c:v>
                </c:pt>
                <c:pt idx="42">
                  <c:v>27.895275456251067</c:v>
                </c:pt>
                <c:pt idx="43">
                  <c:v>28.963061860258122</c:v>
                </c:pt>
                <c:pt idx="44">
                  <c:v>29.399605374424503</c:v>
                </c:pt>
                <c:pt idx="46">
                  <c:v>31.420765027322407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A794-4B58-8275-55F86CB9A9F9}"/>
            </c:ext>
          </c:extLst>
        </c:ser>
        <c:ser>
          <c:idx val="3"/>
          <c:order val="2"/>
          <c:tx>
            <c:strRef>
              <c:f>'학생수_설립별(1979-2025)'!$M$4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A794-4B58-8275-55F86CB9A9F9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A4C-49C6-8085-24FA659949E3}"/>
                </c:ext>
              </c:extLst>
            </c:dLbl>
            <c:dLbl>
              <c:idx val="42"/>
              <c:layout>
                <c:manualLayout>
                  <c:x val="-6.4085682579338402E-2"/>
                  <c:y val="-5.06583536418037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FF2-49F7-96CD-1D8D826640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'학생수_설립별(1979-2025)'!$A$5:$A$51</c:f>
              <c:strCache>
                <c:ptCount val="47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</c:strCache>
            </c:strRef>
          </c:cat>
          <c:val>
            <c:numRef>
              <c:f>'학생수_설립별(1979-2025)'!$M$5:$M$51</c:f>
              <c:numCache>
                <c:formatCode>0.0_ </c:formatCode>
                <c:ptCount val="47"/>
                <c:pt idx="0">
                  <c:v>24.269138624868862</c:v>
                </c:pt>
                <c:pt idx="1">
                  <c:v>27.42570490071985</c:v>
                </c:pt>
                <c:pt idx="2">
                  <c:v>29.764632109618976</c:v>
                </c:pt>
                <c:pt idx="3">
                  <c:v>31.766444037428272</c:v>
                </c:pt>
                <c:pt idx="4">
                  <c:v>36.919127358365465</c:v>
                </c:pt>
                <c:pt idx="5">
                  <c:v>37.826266955653509</c:v>
                </c:pt>
                <c:pt idx="6">
                  <c:v>38.216720357002707</c:v>
                </c:pt>
                <c:pt idx="7">
                  <c:v>39.313022411192847</c:v>
                </c:pt>
                <c:pt idx="8">
                  <c:v>39.62772698852595</c:v>
                </c:pt>
                <c:pt idx="9">
                  <c:v>39.869372444824663</c:v>
                </c:pt>
                <c:pt idx="10">
                  <c:v>38.848907352178912</c:v>
                </c:pt>
                <c:pt idx="11">
                  <c:v>38.569253467894605</c:v>
                </c:pt>
                <c:pt idx="12">
                  <c:v>37.932082329190401</c:v>
                </c:pt>
                <c:pt idx="13">
                  <c:v>37.159134688966176</c:v>
                </c:pt>
                <c:pt idx="14">
                  <c:v>37.012869021195357</c:v>
                </c:pt>
                <c:pt idx="15">
                  <c:v>37.334662746952283</c:v>
                </c:pt>
                <c:pt idx="16">
                  <c:v>37.977959211958847</c:v>
                </c:pt>
                <c:pt idx="17">
                  <c:v>39.354892785701963</c:v>
                </c:pt>
                <c:pt idx="18">
                  <c:v>38.451295444868947</c:v>
                </c:pt>
                <c:pt idx="19">
                  <c:v>37.705221705506695</c:v>
                </c:pt>
                <c:pt idx="20">
                  <c:v>37.341983124664388</c:v>
                </c:pt>
                <c:pt idx="21">
                  <c:v>37.299729890791852</c:v>
                </c:pt>
                <c:pt idx="22">
                  <c:v>37.127380454131689</c:v>
                </c:pt>
                <c:pt idx="23">
                  <c:v>36.974782642564406</c:v>
                </c:pt>
                <c:pt idx="24">
                  <c:v>36.507104313099404</c:v>
                </c:pt>
                <c:pt idx="25">
                  <c:v>37.08388737392908</c:v>
                </c:pt>
                <c:pt idx="26">
                  <c:v>37.483352429076447</c:v>
                </c:pt>
                <c:pt idx="27">
                  <c:v>38.42506957183523</c:v>
                </c:pt>
                <c:pt idx="28">
                  <c:v>39.245399903547948</c:v>
                </c:pt>
                <c:pt idx="29">
                  <c:v>40.062967018809587</c:v>
                </c:pt>
                <c:pt idx="30">
                  <c:v>40.05282180727788</c:v>
                </c:pt>
                <c:pt idx="31">
                  <c:v>40.124514829388936</c:v>
                </c:pt>
                <c:pt idx="32">
                  <c:v>40.341817644482205</c:v>
                </c:pt>
                <c:pt idx="33">
                  <c:v>40.279061368006204</c:v>
                </c:pt>
                <c:pt idx="34">
                  <c:v>40.352594438197556</c:v>
                </c:pt>
                <c:pt idx="35">
                  <c:v>40.42483389849199</c:v>
                </c:pt>
                <c:pt idx="36">
                  <c:v>40.699126799577421</c:v>
                </c:pt>
                <c:pt idx="37">
                  <c:v>41.150327218235248</c:v>
                </c:pt>
                <c:pt idx="38">
                  <c:v>41.37571777430496</c:v>
                </c:pt>
                <c:pt idx="39">
                  <c:v>41.774463363566447</c:v>
                </c:pt>
                <c:pt idx="40">
                  <c:v>42.448477781439323</c:v>
                </c:pt>
                <c:pt idx="41">
                  <c:v>43.347819025636234</c:v>
                </c:pt>
                <c:pt idx="42">
                  <c:v>44.045967234611879</c:v>
                </c:pt>
                <c:pt idx="43">
                  <c:v>44.851733952442004</c:v>
                </c:pt>
                <c:pt idx="44">
                  <c:v>46.08064574365229</c:v>
                </c:pt>
                <c:pt idx="46">
                  <c:v>49.345832139847055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A794-4B58-8275-55F86CB9A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416640"/>
        <c:axId val="183743232"/>
      </c:lineChart>
      <c:catAx>
        <c:axId val="17841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83743232"/>
        <c:crosses val="autoZero"/>
        <c:auto val="1"/>
        <c:lblAlgn val="ctr"/>
        <c:lblOffset val="100"/>
        <c:tickLblSkip val="3"/>
        <c:noMultiLvlLbl val="0"/>
      </c:catAx>
      <c:valAx>
        <c:axId val="1837432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78416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981490586631705"/>
          <c:y val="0.91959108293517455"/>
          <c:w val="0.47845124187428806"/>
          <c:h val="5.6542604112895134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6777486147564928E-2"/>
          <c:y val="0.12399798604215324"/>
          <c:w val="0.86450197513189664"/>
          <c:h val="0.7013934422389313"/>
        </c:manualLayout>
      </c:layout>
      <c:lineChart>
        <c:grouping val="standard"/>
        <c:varyColors val="0"/>
        <c:ser>
          <c:idx val="0"/>
          <c:order val="0"/>
          <c:tx>
            <c:strRef>
              <c:f>'취업통계_졸업상황(1981-)'!$B$3:$C$3</c:f>
              <c:strCache>
                <c:ptCount val="1"/>
                <c:pt idx="0">
                  <c:v>진학률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2.2991202788448455E-2"/>
                  <c:y val="-1.73477595575808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8A3-4069-82C8-7212F9836D74}"/>
                </c:ext>
              </c:extLst>
            </c:dLbl>
            <c:dLbl>
              <c:idx val="3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A3-4069-82C8-7212F9836D74}"/>
                </c:ext>
              </c:extLst>
            </c:dLbl>
            <c:dLbl>
              <c:idx val="3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8A3-4069-82C8-7212F9836D74}"/>
                </c:ext>
              </c:extLst>
            </c:dLbl>
            <c:dLbl>
              <c:idx val="3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8A3-4069-82C8-7212F9836D74}"/>
                </c:ext>
              </c:extLst>
            </c:dLbl>
            <c:dLbl>
              <c:idx val="38"/>
              <c:layout>
                <c:manualLayout>
                  <c:x val="-3.3778246693682012E-2"/>
                  <c:y val="-4.75601863038701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8A3-4069-82C8-7212F9836D74}"/>
                </c:ext>
              </c:extLst>
            </c:dLbl>
            <c:dLbl>
              <c:idx val="3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806-450A-A45E-89E2DCFD7A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'취업통계_졸업상황(1981-)'!$A$7:$A$49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'취업통계_졸업상황(1981-)'!$B$7:$B$49</c:f>
              <c:numCache>
                <c:formatCode>#,##0.0_);[Red]\(#,##0.0\)</c:formatCode>
                <c:ptCount val="43"/>
                <c:pt idx="0">
                  <c:v>12.660055839029557</c:v>
                </c:pt>
                <c:pt idx="1">
                  <c:v>7.7367306581733546</c:v>
                </c:pt>
                <c:pt idx="2">
                  <c:v>6.081341557440247</c:v>
                </c:pt>
                <c:pt idx="3">
                  <c:v>6.3868666491243449</c:v>
                </c:pt>
                <c:pt idx="4">
                  <c:v>9.4566261311834658</c:v>
                </c:pt>
                <c:pt idx="5">
                  <c:v>8.4687450378447053</c:v>
                </c:pt>
                <c:pt idx="6">
                  <c:v>7.8130103923442658</c:v>
                </c:pt>
                <c:pt idx="7">
                  <c:v>7.0302739067755891</c:v>
                </c:pt>
                <c:pt idx="8">
                  <c:v>6.7156903053013668</c:v>
                </c:pt>
                <c:pt idx="9">
                  <c:v>7.7102294246594205</c:v>
                </c:pt>
                <c:pt idx="10">
                  <c:v>7.3793014619067039</c:v>
                </c:pt>
                <c:pt idx="11">
                  <c:v>7.4029525357790575</c:v>
                </c:pt>
                <c:pt idx="12">
                  <c:v>8.4028429663403514</c:v>
                </c:pt>
                <c:pt idx="13">
                  <c:v>6.557032235950329</c:v>
                </c:pt>
                <c:pt idx="14">
                  <c:v>6.9697710990739123</c:v>
                </c:pt>
                <c:pt idx="15">
                  <c:v>8.93218134761727</c:v>
                </c:pt>
                <c:pt idx="16">
                  <c:v>8.337453470860682</c:v>
                </c:pt>
                <c:pt idx="17" formatCode="_-* #,##0.0_-;\-* #,##0.0_-;_-* &quot;-&quot;_-;_-@_-">
                  <c:v>8.4410661863841963</c:v>
                </c:pt>
                <c:pt idx="18" formatCode="_-* #,##0.0_-;\-* #,##0.0_-;_-* &quot;-&quot;_-;_-@_-">
                  <c:v>7.928979062267894</c:v>
                </c:pt>
                <c:pt idx="19" formatCode="_-* #,##0.0_-;\-* #,##0.0_-;_-* &quot;-&quot;_-;_-@_-">
                  <c:v>6.6298565030046221</c:v>
                </c:pt>
                <c:pt idx="20">
                  <c:v>7.052349638583177</c:v>
                </c:pt>
                <c:pt idx="21">
                  <c:v>7.8326655904714908</c:v>
                </c:pt>
                <c:pt idx="22">
                  <c:v>8.2369959763198519</c:v>
                </c:pt>
                <c:pt idx="23">
                  <c:v>6.6275574517599152</c:v>
                </c:pt>
                <c:pt idx="24">
                  <c:v>5.3422100601933007</c:v>
                </c:pt>
                <c:pt idx="25">
                  <c:v>4.2153085799625964</c:v>
                </c:pt>
                <c:pt idx="26">
                  <c:v>3.8290550595238093</c:v>
                </c:pt>
                <c:pt idx="27">
                  <c:v>3.8952349319585444</c:v>
                </c:pt>
                <c:pt idx="28">
                  <c:v>3.8877550508722756</c:v>
                </c:pt>
                <c:pt idx="29" formatCode="_-* #,##0.0_-;\-* #,##0.0_-;_-* &quot;-&quot;_-;_-@_-">
                  <c:v>3.6462088163634734</c:v>
                </c:pt>
                <c:pt idx="30">
                  <c:v>3.7257642014208066</c:v>
                </c:pt>
                <c:pt idx="31">
                  <c:v>3.7179757511860831</c:v>
                </c:pt>
                <c:pt idx="32">
                  <c:v>4.2550198304268543</c:v>
                </c:pt>
                <c:pt idx="33">
                  <c:v>4.5406460619015414</c:v>
                </c:pt>
                <c:pt idx="34">
                  <c:v>5.1221330526685085</c:v>
                </c:pt>
                <c:pt idx="35">
                  <c:v>5.0239234449760763</c:v>
                </c:pt>
                <c:pt idx="36">
                  <c:v>5.3022603819870335</c:v>
                </c:pt>
                <c:pt idx="37">
                  <c:v>5.8105642313798906</c:v>
                </c:pt>
                <c:pt idx="38">
                  <c:v>6.4988800211384756</c:v>
                </c:pt>
                <c:pt idx="39">
                  <c:v>6.8253316919710025</c:v>
                </c:pt>
                <c:pt idx="40">
                  <c:v>7.042882486083073</c:v>
                </c:pt>
                <c:pt idx="41">
                  <c:v>6.9925232822099392</c:v>
                </c:pt>
                <c:pt idx="42">
                  <c:v>7.429513491689657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8A3-4069-82C8-7212F9836D74}"/>
            </c:ext>
          </c:extLst>
        </c:ser>
        <c:ser>
          <c:idx val="1"/>
          <c:order val="1"/>
          <c:tx>
            <c:strRef>
              <c:f>'취업통계_졸업상황(1981-)'!$D$3:$E$3</c:f>
              <c:strCache>
                <c:ptCount val="1"/>
                <c:pt idx="0">
                  <c:v>취업률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2991202788448455E-2"/>
                  <c:y val="-2.24992742583948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8A3-4069-82C8-7212F9836D74}"/>
                </c:ext>
              </c:extLst>
            </c:dLbl>
            <c:dLbl>
              <c:idx val="3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8A3-4069-82C8-7212F9836D74}"/>
                </c:ext>
              </c:extLst>
            </c:dLbl>
            <c:dLbl>
              <c:idx val="3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8A3-4069-82C8-7212F9836D74}"/>
                </c:ext>
              </c:extLst>
            </c:dLbl>
            <c:dLbl>
              <c:idx val="3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8A3-4069-82C8-7212F9836D74}"/>
                </c:ext>
              </c:extLst>
            </c:dLbl>
            <c:dLbl>
              <c:idx val="3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B8A3-4069-82C8-7212F9836D74}"/>
                </c:ext>
              </c:extLst>
            </c:dLbl>
            <c:dLbl>
              <c:idx val="3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806-450A-A45E-89E2DCFD7A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'취업통계_졸업상황(1981-)'!$A$7:$A$49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'취업통계_졸업상황(1981-)'!$D$7:$D$49</c:f>
              <c:numCache>
                <c:formatCode>#,##0.0_);[Red]\(#,##0.0\)</c:formatCode>
                <c:ptCount val="43"/>
                <c:pt idx="0">
                  <c:v>41.192210974273003</c:v>
                </c:pt>
                <c:pt idx="1">
                  <c:v>42.378331104023047</c:v>
                </c:pt>
                <c:pt idx="2">
                  <c:v>50.481353975550924</c:v>
                </c:pt>
                <c:pt idx="3">
                  <c:v>55.14869018298765</c:v>
                </c:pt>
                <c:pt idx="4">
                  <c:v>57.219189220583111</c:v>
                </c:pt>
                <c:pt idx="5">
                  <c:v>59.738210716998772</c:v>
                </c:pt>
                <c:pt idx="6">
                  <c:v>60.343936558852349</c:v>
                </c:pt>
                <c:pt idx="7">
                  <c:v>65.305492696975932</c:v>
                </c:pt>
                <c:pt idx="8">
                  <c:v>68.312362560142859</c:v>
                </c:pt>
                <c:pt idx="9">
                  <c:v>71.819193875528043</c:v>
                </c:pt>
                <c:pt idx="10">
                  <c:v>77.269219835113518</c:v>
                </c:pt>
                <c:pt idx="11">
                  <c:v>75.272718732753248</c:v>
                </c:pt>
                <c:pt idx="12">
                  <c:v>72.473137455972179</c:v>
                </c:pt>
                <c:pt idx="13">
                  <c:v>68.837430966331198</c:v>
                </c:pt>
                <c:pt idx="14">
                  <c:v>74.181724057312721</c:v>
                </c:pt>
                <c:pt idx="15">
                  <c:v>78.168097047602373</c:v>
                </c:pt>
                <c:pt idx="16">
                  <c:v>75.525778743118124</c:v>
                </c:pt>
                <c:pt idx="17" formatCode="_-* #,##0.0_-;\-* #,##0.0_-;_-* &quot;-&quot;_-;_-@_-">
                  <c:v>66.304429985987312</c:v>
                </c:pt>
                <c:pt idx="18" formatCode="_-* #,##0.0_-;\-* #,##0.0_-;_-* &quot;-&quot;_-;_-@_-">
                  <c:v>68.104033970276006</c:v>
                </c:pt>
                <c:pt idx="19" formatCode="_-* #,##0.0_-;\-* #,##0.0_-;_-* &quot;-&quot;_-;_-@_-">
                  <c:v>79.375555147551395</c:v>
                </c:pt>
                <c:pt idx="20">
                  <c:v>80.99034193985382</c:v>
                </c:pt>
                <c:pt idx="21">
                  <c:v>80.688493153235342</c:v>
                </c:pt>
                <c:pt idx="22">
                  <c:v>79.651070722426581</c:v>
                </c:pt>
                <c:pt idx="23">
                  <c:v>77.16907021691901</c:v>
                </c:pt>
                <c:pt idx="24">
                  <c:v>83.512795478868213</c:v>
                </c:pt>
                <c:pt idx="25">
                  <c:v>84.158481613285886</c:v>
                </c:pt>
                <c:pt idx="26">
                  <c:v>85.182589432308845</c:v>
                </c:pt>
                <c:pt idx="27">
                  <c:v>85.622725600032709</c:v>
                </c:pt>
                <c:pt idx="28">
                  <c:v>86.545636472986416</c:v>
                </c:pt>
                <c:pt idx="29" formatCode="_-* #,##0.0_-;\-* #,##0.0_-;_-* &quot;-&quot;_-;_-@_-">
                  <c:v>55.562694748333975</c:v>
                </c:pt>
                <c:pt idx="30">
                  <c:v>67.751545909618414</c:v>
                </c:pt>
                <c:pt idx="31">
                  <c:v>68.096985073944552</c:v>
                </c:pt>
                <c:pt idx="32">
                  <c:v>67.941509310992473</c:v>
                </c:pt>
                <c:pt idx="33">
                  <c:v>67.78983438035408</c:v>
                </c:pt>
                <c:pt idx="34">
                  <c:v>69.494760388047354</c:v>
                </c:pt>
                <c:pt idx="35">
                  <c:v>70.579676946031782</c:v>
                </c:pt>
                <c:pt idx="36">
                  <c:v>69.819062396530569</c:v>
                </c:pt>
                <c:pt idx="37">
                  <c:v>71.108454539416883</c:v>
                </c:pt>
                <c:pt idx="38">
                  <c:v>70.894079851894205</c:v>
                </c:pt>
                <c:pt idx="39">
                  <c:v>68.673867448231576</c:v>
                </c:pt>
                <c:pt idx="40">
                  <c:v>70.974313111740457</c:v>
                </c:pt>
                <c:pt idx="41">
                  <c:v>72.892594394776793</c:v>
                </c:pt>
                <c:pt idx="42">
                  <c:v>72.421536987742726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8A3-4069-82C8-7212F9836D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023680"/>
        <c:axId val="184443648"/>
      </c:lineChart>
      <c:catAx>
        <c:axId val="184023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84443648"/>
        <c:crosses val="autoZero"/>
        <c:auto val="1"/>
        <c:lblAlgn val="ctr"/>
        <c:lblOffset val="100"/>
        <c:tickLblSkip val="3"/>
        <c:noMultiLvlLbl val="0"/>
      </c:catAx>
      <c:valAx>
        <c:axId val="1844436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84023680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5488196998941504"/>
          <c:y val="0.92165654958455978"/>
          <c:w val="0.47845124187428778"/>
          <c:h val="4.732842897302166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1726981097060248E-2"/>
          <c:y val="0.12399798604215324"/>
          <c:w val="0.86955248018240128"/>
          <c:h val="0.69634246824989265"/>
        </c:manualLayout>
      </c:layout>
      <c:lineChart>
        <c:grouping val="standard"/>
        <c:varyColors val="0"/>
        <c:ser>
          <c:idx val="0"/>
          <c:order val="0"/>
          <c:tx>
            <c:strRef>
              <c:f>'취업통계_계열별 취업률(1981-2023)'!$B$3:$Y$3</c:f>
              <c:strCache>
                <c:ptCount val="1"/>
                <c:pt idx="0">
                  <c:v>인문계열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6835016835016841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A09-42E6-A92B-1BD9DDEA7C9A}"/>
                </c:ext>
              </c:extLst>
            </c:dLbl>
            <c:dLbl>
              <c:idx val="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7A0-440D-99D9-C123BEEC94E5}"/>
                </c:ext>
              </c:extLst>
            </c:dLbl>
            <c:dLbl>
              <c:idx val="13"/>
              <c:layout>
                <c:manualLayout>
                  <c:x val="-1.5201192369294021E-2"/>
                  <c:y val="-2.33491837190427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A09-42E6-A92B-1BD9DDEA7C9A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A09-42E6-A92B-1BD9DDEA7C9A}"/>
                </c:ext>
              </c:extLst>
            </c:dLbl>
            <c:dLbl>
              <c:idx val="19"/>
              <c:layout>
                <c:manualLayout>
                  <c:x val="-4.2225528743416264E-2"/>
                  <c:y val="-5.9057092730264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A09-42E6-A92B-1BD9DDEA7C9A}"/>
                </c:ext>
              </c:extLst>
            </c:dLbl>
            <c:dLbl>
              <c:idx val="21"/>
              <c:layout>
                <c:manualLayout>
                  <c:x val="-2.8713359545522978E-2"/>
                  <c:y val="-3.3746910131579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A09-42E6-A92B-1BD9DDEA7C9A}"/>
                </c:ext>
              </c:extLst>
            </c:dLbl>
            <c:dLbl>
              <c:idx val="2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7A0-440D-99D9-C123BEEC94E5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A09-42E6-A92B-1BD9DDEA7C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4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취업률(1981-2023)'!$B$25:$B$50</c:f>
              <c:numCache>
                <c:formatCode>_-* #,##0.0_-;\-* #,##0.0_-;_-* "-"_-;_-@_-</c:formatCode>
                <c:ptCount val="26"/>
                <c:pt idx="0">
                  <c:v>13.345668087844903</c:v>
                </c:pt>
                <c:pt idx="1">
                  <c:v>12.398816936488169</c:v>
                </c:pt>
                <c:pt idx="2">
                  <c:v>11.426538035742526</c:v>
                </c:pt>
                <c:pt idx="3">
                  <c:v>12.387992831541219</c:v>
                </c:pt>
                <c:pt idx="4">
                  <c:v>12.878383530308806</c:v>
                </c:pt>
                <c:pt idx="5">
                  <c:v>17.664354644149576</c:v>
                </c:pt>
                <c:pt idx="6">
                  <c:v>13.951910756011154</c:v>
                </c:pt>
                <c:pt idx="7">
                  <c:v>11.16868163500288</c:v>
                </c:pt>
                <c:pt idx="8">
                  <c:v>9.7668847323320733</c:v>
                </c:pt>
                <c:pt idx="9">
                  <c:v>8.9964399114788804</c:v>
                </c:pt>
                <c:pt idx="10">
                  <c:v>8.6878009630818624</c:v>
                </c:pt>
                <c:pt idx="11">
                  <c:v>8.9528377298161477</c:v>
                </c:pt>
                <c:pt idx="12">
                  <c:v>7.527405602923265</c:v>
                </c:pt>
                <c:pt idx="13">
                  <c:v>7.7573864375894832</c:v>
                </c:pt>
                <c:pt idx="14">
                  <c:v>8.5122998828582581</c:v>
                </c:pt>
                <c:pt idx="15">
                  <c:v>10.234689626440773</c:v>
                </c:pt>
                <c:pt idx="16">
                  <c:v>10.324675324675326</c:v>
                </c:pt>
                <c:pt idx="17">
                  <c:v>10.665226115141225</c:v>
                </c:pt>
                <c:pt idx="18">
                  <c:v>10.309100328095321</c:v>
                </c:pt>
                <c:pt idx="19">
                  <c:v>10.123042505592842</c:v>
                </c:pt>
                <c:pt idx="20">
                  <c:v>9.9844901124466858</c:v>
                </c:pt>
                <c:pt idx="21">
                  <c:v>10.584897424705368</c:v>
                </c:pt>
                <c:pt idx="22">
                  <c:v>10.860748084722848</c:v>
                </c:pt>
                <c:pt idx="23">
                  <c:v>10.920512201014738</c:v>
                </c:pt>
                <c:pt idx="24">
                  <c:v>11.022576361221779</c:v>
                </c:pt>
                <c:pt idx="25">
                  <c:v>11.132499197946743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A09-42E6-A92B-1BD9DDEA7C9A}"/>
            </c:ext>
          </c:extLst>
        </c:ser>
        <c:ser>
          <c:idx val="1"/>
          <c:order val="1"/>
          <c:tx>
            <c:strRef>
              <c:f>'취업통계_계열별 취업률(1981-2023)'!$Z$3:$AW$3</c:f>
              <c:strCache>
                <c:ptCount val="1"/>
                <c:pt idx="0">
                  <c:v>사회계열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취업률(1981-2023)'!$Z$25:$Z$50</c:f>
              <c:numCache>
                <c:formatCode>_-* #,##0.0_-;\-* #,##0.0_-;_-* "-"_-;_-@_-</c:formatCode>
                <c:ptCount val="26"/>
                <c:pt idx="0">
                  <c:v>8.573856050491564</c:v>
                </c:pt>
                <c:pt idx="1">
                  <c:v>7.5703324808184149</c:v>
                </c:pt>
                <c:pt idx="2">
                  <c:v>6.730549377455362</c:v>
                </c:pt>
                <c:pt idx="3">
                  <c:v>6.5399710803552988</c:v>
                </c:pt>
                <c:pt idx="4">
                  <c:v>7.1589935343148712</c:v>
                </c:pt>
                <c:pt idx="5">
                  <c:v>7.3491975650249035</c:v>
                </c:pt>
                <c:pt idx="6">
                  <c:v>6.3649775155080786</c:v>
                </c:pt>
                <c:pt idx="7">
                  <c:v>4.980752038824324</c:v>
                </c:pt>
                <c:pt idx="8">
                  <c:v>4.4018219343818945</c:v>
                </c:pt>
                <c:pt idx="9">
                  <c:v>3.6918469561625442</c:v>
                </c:pt>
                <c:pt idx="10">
                  <c:v>3.7872482104211755</c:v>
                </c:pt>
                <c:pt idx="11">
                  <c:v>3.7556953089905663</c:v>
                </c:pt>
                <c:pt idx="12">
                  <c:v>3.7167260966912683</c:v>
                </c:pt>
                <c:pt idx="13">
                  <c:v>4.3023716436161967</c:v>
                </c:pt>
                <c:pt idx="14">
                  <c:v>4.1141453596465798</c:v>
                </c:pt>
                <c:pt idx="15">
                  <c:v>4.7684144257577117</c:v>
                </c:pt>
                <c:pt idx="16">
                  <c:v>5.243108333802474</c:v>
                </c:pt>
                <c:pt idx="17">
                  <c:v>6.0529658570383766</c:v>
                </c:pt>
                <c:pt idx="18">
                  <c:v>5.7349000206143064</c:v>
                </c:pt>
                <c:pt idx="19">
                  <c:v>5.8784763411097929</c:v>
                </c:pt>
                <c:pt idx="20">
                  <c:v>6.5198945075106067</c:v>
                </c:pt>
                <c:pt idx="21">
                  <c:v>7.2728143253854256</c:v>
                </c:pt>
                <c:pt idx="22">
                  <c:v>7.9951696898035181</c:v>
                </c:pt>
                <c:pt idx="23">
                  <c:v>8.5652880431933731</c:v>
                </c:pt>
                <c:pt idx="24">
                  <c:v>8.1355561030357784</c:v>
                </c:pt>
                <c:pt idx="25">
                  <c:v>8.4710241768922359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7A0-440D-99D9-C123BEEC94E5}"/>
            </c:ext>
          </c:extLst>
        </c:ser>
        <c:ser>
          <c:idx val="2"/>
          <c:order val="2"/>
          <c:tx>
            <c:strRef>
              <c:f>'취업통계_계열별 취업률(1981-2023)'!$AX$3:$BU$3</c:f>
              <c:strCache>
                <c:ptCount val="1"/>
                <c:pt idx="0">
                  <c:v>교육(사범)계열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취업률(1981-2023)'!$AX$25:$AX$50</c:f>
              <c:numCache>
                <c:formatCode>_-* #,##0.0_-;\-* #,##0.0_-;_-* "-"_-;_-@_-</c:formatCode>
                <c:ptCount val="26"/>
                <c:pt idx="0">
                  <c:v>4.4499381953028427</c:v>
                </c:pt>
                <c:pt idx="1">
                  <c:v>3.3309492183508738</c:v>
                </c:pt>
                <c:pt idx="2">
                  <c:v>4.3922867160109078</c:v>
                </c:pt>
                <c:pt idx="3">
                  <c:v>5.5421255260094906</c:v>
                </c:pt>
                <c:pt idx="4">
                  <c:v>6.3051028586695157</c:v>
                </c:pt>
                <c:pt idx="5">
                  <c:v>7.2899178227445436</c:v>
                </c:pt>
                <c:pt idx="6">
                  <c:v>4.2540792540792545</c:v>
                </c:pt>
                <c:pt idx="7">
                  <c:v>3.2759632309798552</c:v>
                </c:pt>
                <c:pt idx="8">
                  <c:v>1.8128776828505939</c:v>
                </c:pt>
                <c:pt idx="9">
                  <c:v>1.7489128379655889</c:v>
                </c:pt>
                <c:pt idx="10">
                  <c:v>1.5695067264573992</c:v>
                </c:pt>
                <c:pt idx="11">
                  <c:v>1.8612693246541905</c:v>
                </c:pt>
                <c:pt idx="12">
                  <c:v>1.6607735990571093</c:v>
                </c:pt>
                <c:pt idx="13">
                  <c:v>1.9916924060070296</c:v>
                </c:pt>
                <c:pt idx="14">
                  <c:v>1.8701407858793866</c:v>
                </c:pt>
                <c:pt idx="15">
                  <c:v>1.7825681417763501</c:v>
                </c:pt>
                <c:pt idx="16">
                  <c:v>2.8990024937655861</c:v>
                </c:pt>
                <c:pt idx="17">
                  <c:v>2.9609555354812809</c:v>
                </c:pt>
                <c:pt idx="18">
                  <c:v>4.1569314641744546</c:v>
                </c:pt>
                <c:pt idx="19">
                  <c:v>4.3873779967781674</c:v>
                </c:pt>
                <c:pt idx="20">
                  <c:v>5.4356060606060606</c:v>
                </c:pt>
                <c:pt idx="21">
                  <c:v>6.0914197172186713</c:v>
                </c:pt>
                <c:pt idx="22">
                  <c:v>6.8530020703933738</c:v>
                </c:pt>
                <c:pt idx="23">
                  <c:v>7.2205214821070411</c:v>
                </c:pt>
                <c:pt idx="24">
                  <c:v>7.2205214821070411</c:v>
                </c:pt>
                <c:pt idx="25">
                  <c:v>7.2205214821070411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7A0-440D-99D9-C123BEEC94E5}"/>
            </c:ext>
          </c:extLst>
        </c:ser>
        <c:ser>
          <c:idx val="3"/>
          <c:order val="3"/>
          <c:tx>
            <c:strRef>
              <c:f>'취업통계_계열별 취업률(1981-2023)'!$BV$3:$CS$3</c:f>
              <c:strCache>
                <c:ptCount val="1"/>
                <c:pt idx="0">
                  <c:v>공학계열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취업률(1981-2023)'!$BV$25:$BV$50</c:f>
              <c:numCache>
                <c:formatCode>_-* #,##0.0_-;\-* #,##0.0_-;_-* "-"_-;_-@_-</c:formatCode>
                <c:ptCount val="26"/>
                <c:pt idx="0">
                  <c:v>8.7427726588694998</c:v>
                </c:pt>
                <c:pt idx="1">
                  <c:v>8.5166160227656391</c:v>
                </c:pt>
                <c:pt idx="2">
                  <c:v>7.242155903264984</c:v>
                </c:pt>
                <c:pt idx="3">
                  <c:v>7.42698255854034</c:v>
                </c:pt>
                <c:pt idx="4">
                  <c:v>8.3816052556412455</c:v>
                </c:pt>
                <c:pt idx="5">
                  <c:v>8.3419433089259236</c:v>
                </c:pt>
                <c:pt idx="6">
                  <c:v>6.7761190131003222</c:v>
                </c:pt>
                <c:pt idx="7">
                  <c:v>5.8286497969720603</c:v>
                </c:pt>
                <c:pt idx="8">
                  <c:v>4.1461254612546128</c:v>
                </c:pt>
                <c:pt idx="9">
                  <c:v>3.6503442614711945</c:v>
                </c:pt>
                <c:pt idx="10">
                  <c:v>3.6725866952461148</c:v>
                </c:pt>
                <c:pt idx="11">
                  <c:v>3.6877291352167352</c:v>
                </c:pt>
                <c:pt idx="12">
                  <c:v>3.2778243680364203</c:v>
                </c:pt>
                <c:pt idx="13">
                  <c:v>2.8368961851895595</c:v>
                </c:pt>
                <c:pt idx="14">
                  <c:v>2.6427366899542277</c:v>
                </c:pt>
                <c:pt idx="15">
                  <c:v>3.0394609725284254</c:v>
                </c:pt>
                <c:pt idx="16">
                  <c:v>3.2832906139387283</c:v>
                </c:pt>
                <c:pt idx="17">
                  <c:v>4.0821209800918838</c:v>
                </c:pt>
                <c:pt idx="18">
                  <c:v>3.7227429227237949</c:v>
                </c:pt>
                <c:pt idx="19">
                  <c:v>4.3187711948932774</c:v>
                </c:pt>
                <c:pt idx="20">
                  <c:v>4.7842054669591576</c:v>
                </c:pt>
                <c:pt idx="21">
                  <c:v>5.4432385708797542</c:v>
                </c:pt>
                <c:pt idx="22">
                  <c:v>5.6639578496160023</c:v>
                </c:pt>
                <c:pt idx="23">
                  <c:v>5.7806312533683251</c:v>
                </c:pt>
                <c:pt idx="24">
                  <c:v>6.211706584651151</c:v>
                </c:pt>
                <c:pt idx="25">
                  <c:v>6.8904819000484698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7A0-440D-99D9-C123BEEC94E5}"/>
            </c:ext>
          </c:extLst>
        </c:ser>
        <c:ser>
          <c:idx val="4"/>
          <c:order val="4"/>
          <c:tx>
            <c:strRef>
              <c:f>'취업통계_계열별 취업률(1981-2023)'!$CT$3:$DQ$3</c:f>
              <c:strCache>
                <c:ptCount val="1"/>
                <c:pt idx="0">
                  <c:v>자연계열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취업률(1981-2023)'!$CT$25:$CT$50</c:f>
              <c:numCache>
                <c:formatCode>_-* #,##0.0_-;\-* #,##0.0_-;_-* "-"_-;_-@_-</c:formatCode>
                <c:ptCount val="26"/>
                <c:pt idx="0">
                  <c:v>9.1459314055144585</c:v>
                </c:pt>
                <c:pt idx="1">
                  <c:v>7.6437587657784007</c:v>
                </c:pt>
                <c:pt idx="2">
                  <c:v>6.3296539220391397</c:v>
                </c:pt>
                <c:pt idx="3">
                  <c:v>6.7485295635125366</c:v>
                </c:pt>
                <c:pt idx="4">
                  <c:v>7.6911476398733223</c:v>
                </c:pt>
                <c:pt idx="5">
                  <c:v>8.1255632322018627</c:v>
                </c:pt>
                <c:pt idx="6">
                  <c:v>5.8570974239372413</c:v>
                </c:pt>
                <c:pt idx="7">
                  <c:v>4.0781993270681056</c:v>
                </c:pt>
                <c:pt idx="8">
                  <c:v>3.3225521905321962</c:v>
                </c:pt>
                <c:pt idx="9">
                  <c:v>3.2455135547919052</c:v>
                </c:pt>
                <c:pt idx="10">
                  <c:v>3.3816108526115731</c:v>
                </c:pt>
                <c:pt idx="11">
                  <c:v>3.8876732312180891</c:v>
                </c:pt>
                <c:pt idx="12">
                  <c:v>3.355293396660028</c:v>
                </c:pt>
                <c:pt idx="13">
                  <c:v>3.7651941891491258</c:v>
                </c:pt>
                <c:pt idx="14">
                  <c:v>3.5436281414485875</c:v>
                </c:pt>
                <c:pt idx="15">
                  <c:v>3.6443369121427489</c:v>
                </c:pt>
                <c:pt idx="16">
                  <c:v>3.635693215339233</c:v>
                </c:pt>
                <c:pt idx="17">
                  <c:v>3.7497321619884296</c:v>
                </c:pt>
                <c:pt idx="18">
                  <c:v>4.1882492230279711</c:v>
                </c:pt>
                <c:pt idx="19">
                  <c:v>4.7802028896403321</c:v>
                </c:pt>
                <c:pt idx="20">
                  <c:v>4.9956456337582136</c:v>
                </c:pt>
                <c:pt idx="21">
                  <c:v>6.0882330217105771</c:v>
                </c:pt>
                <c:pt idx="22">
                  <c:v>5.9118160431054108</c:v>
                </c:pt>
                <c:pt idx="23">
                  <c:v>6.3077759651984771</c:v>
                </c:pt>
                <c:pt idx="24">
                  <c:v>5.731115179495343</c:v>
                </c:pt>
                <c:pt idx="25">
                  <c:v>6.9800689597174337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7A0-440D-99D9-C123BEEC94E5}"/>
            </c:ext>
          </c:extLst>
        </c:ser>
        <c:ser>
          <c:idx val="5"/>
          <c:order val="5"/>
          <c:tx>
            <c:strRef>
              <c:f>'취업통계_계열별 취업률(1981-2023)'!$DR$3:$EO$3</c:f>
              <c:strCache>
                <c:ptCount val="1"/>
                <c:pt idx="0">
                  <c:v>의약계열</c:v>
                </c:pt>
              </c:strCache>
            </c:strRef>
          </c:tx>
          <c:dLbls>
            <c:dLbl>
              <c:idx val="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D7A0-440D-99D9-C123BEEC94E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취업률(1981-2023)'!$DR$25:$DR$50</c:f>
              <c:numCache>
                <c:formatCode>_-* #,##0.0_-;\-* #,##0.0_-;_-* "-"_-;_-@_-</c:formatCode>
                <c:ptCount val="26"/>
                <c:pt idx="0">
                  <c:v>3.4971589244918286</c:v>
                </c:pt>
                <c:pt idx="1">
                  <c:v>3.5267288926601617</c:v>
                </c:pt>
                <c:pt idx="2">
                  <c:v>2.2877754718845735</c:v>
                </c:pt>
                <c:pt idx="3">
                  <c:v>2.4489197379998044</c:v>
                </c:pt>
                <c:pt idx="4">
                  <c:v>2.7516544757924066</c:v>
                </c:pt>
                <c:pt idx="5">
                  <c:v>2.886497064579256</c:v>
                </c:pt>
                <c:pt idx="6">
                  <c:v>2.0654219870783943</c:v>
                </c:pt>
                <c:pt idx="7">
                  <c:v>1.5862708719851577</c:v>
                </c:pt>
                <c:pt idx="8">
                  <c:v>1.2044388307470228</c:v>
                </c:pt>
                <c:pt idx="9">
                  <c:v>1.420014242030746</c:v>
                </c:pt>
                <c:pt idx="10">
                  <c:v>1.8646579402321561</c:v>
                </c:pt>
                <c:pt idx="11">
                  <c:v>1.8422753716871365</c:v>
                </c:pt>
                <c:pt idx="12">
                  <c:v>1.7215149331411643</c:v>
                </c:pt>
                <c:pt idx="13">
                  <c:v>1.7234001167088115</c:v>
                </c:pt>
                <c:pt idx="14">
                  <c:v>2.075043694916515</c:v>
                </c:pt>
                <c:pt idx="15">
                  <c:v>2.6765500620755129</c:v>
                </c:pt>
                <c:pt idx="16">
                  <c:v>2.8039016886340593</c:v>
                </c:pt>
                <c:pt idx="17">
                  <c:v>3.05954600285119</c:v>
                </c:pt>
                <c:pt idx="18">
                  <c:v>2.8380345138263223</c:v>
                </c:pt>
                <c:pt idx="19">
                  <c:v>3.059895833333333</c:v>
                </c:pt>
                <c:pt idx="20">
                  <c:v>2.979621933235018</c:v>
                </c:pt>
                <c:pt idx="21">
                  <c:v>3.6747588959095445</c:v>
                </c:pt>
                <c:pt idx="22">
                  <c:v>3.6444559117590138</c:v>
                </c:pt>
                <c:pt idx="23">
                  <c:v>3.8974293551062065</c:v>
                </c:pt>
                <c:pt idx="24">
                  <c:v>3.9735932096824897</c:v>
                </c:pt>
                <c:pt idx="25">
                  <c:v>3.9214415348716622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7A0-440D-99D9-C123BEEC94E5}"/>
            </c:ext>
          </c:extLst>
        </c:ser>
        <c:ser>
          <c:idx val="6"/>
          <c:order val="6"/>
          <c:tx>
            <c:strRef>
              <c:f>'취업통계_계열별 취업률(1981-2023)'!$EP$3:$FM$3</c:f>
              <c:strCache>
                <c:ptCount val="1"/>
                <c:pt idx="0">
                  <c:v>예체능계열</c:v>
                </c:pt>
              </c:strCache>
            </c:strRef>
          </c:tx>
          <c:dLbls>
            <c:dLbl>
              <c:idx val="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D7A0-440D-99D9-C123BEEC94E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취업률(1981-2023)'!$EP$25:$EP$50</c:f>
              <c:numCache>
                <c:formatCode>_-* #,##0.0_-;\-* #,##0.0_-;_-* "-"_-;_-@_-</c:formatCode>
                <c:ptCount val="26"/>
                <c:pt idx="0">
                  <c:v>9.3844243391875111</c:v>
                </c:pt>
                <c:pt idx="1">
                  <c:v>9.6733870967741939</c:v>
                </c:pt>
                <c:pt idx="2">
                  <c:v>6.59666503872183</c:v>
                </c:pt>
                <c:pt idx="3">
                  <c:v>8.1896942071422103</c:v>
                </c:pt>
                <c:pt idx="4">
                  <c:v>9.0149553011947532</c:v>
                </c:pt>
                <c:pt idx="5">
                  <c:v>9.172288531395953</c:v>
                </c:pt>
                <c:pt idx="6">
                  <c:v>7.106076210092688</c:v>
                </c:pt>
                <c:pt idx="7">
                  <c:v>6.2976950123714026</c:v>
                </c:pt>
                <c:pt idx="8">
                  <c:v>5.2037060540677746</c:v>
                </c:pt>
                <c:pt idx="9">
                  <c:v>5.2905582206716097</c:v>
                </c:pt>
                <c:pt idx="10">
                  <c:v>5.3367003367003365</c:v>
                </c:pt>
                <c:pt idx="11">
                  <c:v>5.1859332303671142</c:v>
                </c:pt>
                <c:pt idx="12">
                  <c:v>5.1776242753176263</c:v>
                </c:pt>
                <c:pt idx="13">
                  <c:v>5.0066586340287902</c:v>
                </c:pt>
                <c:pt idx="14">
                  <c:v>5.2404477518604216</c:v>
                </c:pt>
                <c:pt idx="15">
                  <c:v>5.9316364563091337</c:v>
                </c:pt>
                <c:pt idx="16">
                  <c:v>6.3423862506813737</c:v>
                </c:pt>
                <c:pt idx="17">
                  <c:v>6.9475934443220835</c:v>
                </c:pt>
                <c:pt idx="18">
                  <c:v>7.4671063700911935</c:v>
                </c:pt>
                <c:pt idx="19">
                  <c:v>7.8227949473990757</c:v>
                </c:pt>
                <c:pt idx="20">
                  <c:v>9.135615661055418</c:v>
                </c:pt>
                <c:pt idx="21">
                  <c:v>9.968228752978554</c:v>
                </c:pt>
                <c:pt idx="22">
                  <c:v>10.694406063716395</c:v>
                </c:pt>
                <c:pt idx="23">
                  <c:v>10.516129032258064</c:v>
                </c:pt>
                <c:pt idx="24">
                  <c:v>10.435389224014116</c:v>
                </c:pt>
                <c:pt idx="25">
                  <c:v>11.078856152513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7A0-440D-99D9-C123BEEC9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806784"/>
        <c:axId val="184849536"/>
      </c:lineChart>
      <c:catAx>
        <c:axId val="1848067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84849536"/>
        <c:crosses val="autoZero"/>
        <c:auto val="1"/>
        <c:lblAlgn val="ctr"/>
        <c:lblOffset val="100"/>
        <c:tickLblSkip val="2"/>
        <c:noMultiLvlLbl val="0"/>
      </c:catAx>
      <c:valAx>
        <c:axId val="1848495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8480678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195118383093404"/>
          <c:y val="0.87985657120321237"/>
          <c:w val="0.78048816336980209"/>
          <c:h val="5.310303588622294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1726981097060248E-2"/>
          <c:y val="0.12399798604215324"/>
          <c:w val="0.86955248018240128"/>
          <c:h val="0.71321632674963686"/>
        </c:manualLayout>
      </c:layout>
      <c:lineChart>
        <c:grouping val="standard"/>
        <c:varyColors val="0"/>
        <c:ser>
          <c:idx val="0"/>
          <c:order val="0"/>
          <c:tx>
            <c:strRef>
              <c:f>'취업통계_계열별 취업률(1981-2023)'!$B$3:$Y$3</c:f>
              <c:strCache>
                <c:ptCount val="1"/>
                <c:pt idx="0">
                  <c:v>인문계열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1.6835016835016841E-3"/>
                  <c:y val="-2.3974181650530193E-2"/>
                </c:manualLayout>
              </c:layout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5B5-455A-9174-65445493D1D9}"/>
                </c:ext>
              </c:extLst>
            </c:dLbl>
            <c:dLbl>
              <c:idx val="13"/>
              <c:layout>
                <c:manualLayout>
                  <c:x val="-1.3512170994928071E-2"/>
                  <c:y val="1.2526973857938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5B5-455A-9174-65445493D1D9}"/>
                </c:ext>
              </c:extLst>
            </c:dLbl>
            <c:dLbl>
              <c:idx val="17"/>
              <c:layout>
                <c:manualLayout>
                  <c:x val="-3.1642937056795654E-2"/>
                  <c:y val="1.17166727153839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5B5-455A-9174-65445493D1D9}"/>
                </c:ext>
              </c:extLst>
            </c:dLbl>
            <c:dLbl>
              <c:idx val="2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5B5-455A-9174-65445493D1D9}"/>
                </c:ext>
              </c:extLst>
            </c:dLbl>
            <c:dLbl>
              <c:idx val="3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5B5-455A-9174-65445493D1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취업률(1981-2023)'!$D$25:$D$50</c:f>
              <c:numCache>
                <c:formatCode>_-* #,##0.0_-;\-* #,##0.0_-;_-* "-"_-;_-@_-</c:formatCode>
                <c:ptCount val="26"/>
                <c:pt idx="0">
                  <c:v>63.363902807979578</c:v>
                </c:pt>
                <c:pt idx="1">
                  <c:v>68.629926941462969</c:v>
                </c:pt>
                <c:pt idx="2">
                  <c:v>73.434933382004019</c:v>
                </c:pt>
                <c:pt idx="3">
                  <c:v>74.329932560954532</c:v>
                </c:pt>
                <c:pt idx="4">
                  <c:v>72.63800424628451</c:v>
                </c:pt>
                <c:pt idx="5">
                  <c:v>74.186973038080239</c:v>
                </c:pt>
                <c:pt idx="6">
                  <c:v>71.89571365444101</c:v>
                </c:pt>
                <c:pt idx="7">
                  <c:v>79.330708661417333</c:v>
                </c:pt>
                <c:pt idx="8">
                  <c:v>80.547490667772706</c:v>
                </c:pt>
                <c:pt idx="9">
                  <c:v>81.806493089038895</c:v>
                </c:pt>
                <c:pt idx="10">
                  <c:v>82.07175795748509</c:v>
                </c:pt>
                <c:pt idx="11">
                  <c:v>84.814237464276431</c:v>
                </c:pt>
                <c:pt idx="12">
                  <c:v>48.03280967607396</c:v>
                </c:pt>
                <c:pt idx="13">
                  <c:v>58.308338332333534</c:v>
                </c:pt>
                <c:pt idx="14">
                  <c:v>58.15741857659831</c:v>
                </c:pt>
                <c:pt idx="15">
                  <c:v>57.208163265306119</c:v>
                </c:pt>
                <c:pt idx="16">
                  <c:v>55.958943166698347</c:v>
                </c:pt>
                <c:pt idx="17">
                  <c:v>56.778889899909011</c:v>
                </c:pt>
                <c:pt idx="18">
                  <c:v>58.104838709677423</c:v>
                </c:pt>
                <c:pt idx="19">
                  <c:v>57.671957671957671</c:v>
                </c:pt>
                <c:pt idx="20">
                  <c:v>57.267109178301666</c:v>
                </c:pt>
                <c:pt idx="21">
                  <c:v>56.690871369294605</c:v>
                </c:pt>
                <c:pt idx="22">
                  <c:v>51.202377735747092</c:v>
                </c:pt>
                <c:pt idx="23">
                  <c:v>57.905665974488286</c:v>
                </c:pt>
                <c:pt idx="24">
                  <c:v>59.980006664445185</c:v>
                </c:pt>
                <c:pt idx="25">
                  <c:v>63.03986710963455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5B5-455A-9174-65445493D1D9}"/>
            </c:ext>
          </c:extLst>
        </c:ser>
        <c:ser>
          <c:idx val="1"/>
          <c:order val="1"/>
          <c:tx>
            <c:strRef>
              <c:f>'취업통계_계열별 취업률(1981-2023)'!$Z$3:$AW$3</c:f>
              <c:strCache>
                <c:ptCount val="1"/>
                <c:pt idx="0">
                  <c:v>사회계열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취업률(1981-2023)'!$AB$25:$AB$50</c:f>
              <c:numCache>
                <c:formatCode>_-* #,##0.0_-;\-* #,##0.0_-;_-* "-"_-;_-@_-</c:formatCode>
                <c:ptCount val="26"/>
                <c:pt idx="0">
                  <c:v>70.084139212151015</c:v>
                </c:pt>
                <c:pt idx="1">
                  <c:v>70.896497325544132</c:v>
                </c:pt>
                <c:pt idx="2">
                  <c:v>80.952815760038348</c:v>
                </c:pt>
                <c:pt idx="3">
                  <c:v>82.73232866881952</c:v>
                </c:pt>
                <c:pt idx="4">
                  <c:v>81.689810870676439</c:v>
                </c:pt>
                <c:pt idx="5">
                  <c:v>81.380229365207555</c:v>
                </c:pt>
                <c:pt idx="6">
                  <c:v>79.184026111164442</c:v>
                </c:pt>
                <c:pt idx="7">
                  <c:v>83.51248906599281</c:v>
                </c:pt>
                <c:pt idx="8">
                  <c:v>84.000828874990589</c:v>
                </c:pt>
                <c:pt idx="9">
                  <c:v>84.230797049038046</c:v>
                </c:pt>
                <c:pt idx="10">
                  <c:v>84.56679335585585</c:v>
                </c:pt>
                <c:pt idx="11">
                  <c:v>84.777170861197618</c:v>
                </c:pt>
                <c:pt idx="12">
                  <c:v>56.961499566599251</c:v>
                </c:pt>
                <c:pt idx="13">
                  <c:v>66.116501174865462</c:v>
                </c:pt>
                <c:pt idx="14">
                  <c:v>66.276864728192166</c:v>
                </c:pt>
                <c:pt idx="15">
                  <c:v>65.826442163993221</c:v>
                </c:pt>
                <c:pt idx="16">
                  <c:v>64.924306139613122</c:v>
                </c:pt>
                <c:pt idx="17">
                  <c:v>66.257935472649791</c:v>
                </c:pt>
                <c:pt idx="18">
                  <c:v>66.723794524989572</c:v>
                </c:pt>
                <c:pt idx="19">
                  <c:v>65.153501719318214</c:v>
                </c:pt>
                <c:pt idx="20">
                  <c:v>66.079698579240684</c:v>
                </c:pt>
                <c:pt idx="21">
                  <c:v>65.571913929784813</c:v>
                </c:pt>
                <c:pt idx="22">
                  <c:v>62.532490548204159</c:v>
                </c:pt>
                <c:pt idx="23">
                  <c:v>65.590625000000003</c:v>
                </c:pt>
                <c:pt idx="24">
                  <c:v>67.540769732550558</c:v>
                </c:pt>
                <c:pt idx="25">
                  <c:v>67.604074402125775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24-4508-8028-857F24DB77FB}"/>
            </c:ext>
          </c:extLst>
        </c:ser>
        <c:ser>
          <c:idx val="2"/>
          <c:order val="2"/>
          <c:tx>
            <c:strRef>
              <c:f>'취업통계_계열별 취업률(1981-2023)'!$AX$3:$BU$3</c:f>
              <c:strCache>
                <c:ptCount val="1"/>
                <c:pt idx="0">
                  <c:v>교육(사범)계열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취업률(1981-2023)'!$AZ$25:$AZ$50</c:f>
              <c:numCache>
                <c:formatCode>_-* #,##0.0_-;\-* #,##0.0_-;_-* "-"_-;_-@_-</c:formatCode>
                <c:ptCount val="26"/>
                <c:pt idx="0">
                  <c:v>85.527876631079479</c:v>
                </c:pt>
                <c:pt idx="1">
                  <c:v>82.712653406686414</c:v>
                </c:pt>
                <c:pt idx="2">
                  <c:v>89.848129650392423</c:v>
                </c:pt>
                <c:pt idx="3">
                  <c:v>89.879540927629705</c:v>
                </c:pt>
                <c:pt idx="4">
                  <c:v>88.822298325722983</c:v>
                </c:pt>
                <c:pt idx="5">
                  <c:v>89.420967280358681</c:v>
                </c:pt>
                <c:pt idx="6">
                  <c:v>87.084983247030152</c:v>
                </c:pt>
                <c:pt idx="7">
                  <c:v>89.64191786364556</c:v>
                </c:pt>
                <c:pt idx="8">
                  <c:v>91.263683707088958</c:v>
                </c:pt>
                <c:pt idx="9">
                  <c:v>91.244461568098629</c:v>
                </c:pt>
                <c:pt idx="10">
                  <c:v>91.074970249900829</c:v>
                </c:pt>
                <c:pt idx="11">
                  <c:v>91.763727121464228</c:v>
                </c:pt>
                <c:pt idx="12">
                  <c:v>74.098470470023443</c:v>
                </c:pt>
                <c:pt idx="13">
                  <c:v>82.189668465690062</c:v>
                </c:pt>
                <c:pt idx="14">
                  <c:v>83.638743455497377</c:v>
                </c:pt>
                <c:pt idx="15">
                  <c:v>84.711940778886387</c:v>
                </c:pt>
                <c:pt idx="16">
                  <c:v>84.900130264871905</c:v>
                </c:pt>
                <c:pt idx="17">
                  <c:v>85.818296929408049</c:v>
                </c:pt>
                <c:pt idx="18">
                  <c:v>84.260306363729825</c:v>
                </c:pt>
                <c:pt idx="19">
                  <c:v>83.452368976964081</c:v>
                </c:pt>
                <c:pt idx="20">
                  <c:v>83.206262071769842</c:v>
                </c:pt>
                <c:pt idx="21">
                  <c:v>82.444025946850815</c:v>
                </c:pt>
                <c:pt idx="22">
                  <c:v>81.752156150703584</c:v>
                </c:pt>
                <c:pt idx="23">
                  <c:v>81.444496052020426</c:v>
                </c:pt>
                <c:pt idx="24">
                  <c:v>81.444496052020426</c:v>
                </c:pt>
                <c:pt idx="25">
                  <c:v>81.444496052020426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24-4508-8028-857F24DB77FB}"/>
            </c:ext>
          </c:extLst>
        </c:ser>
        <c:ser>
          <c:idx val="3"/>
          <c:order val="3"/>
          <c:tx>
            <c:strRef>
              <c:f>'취업통계_계열별 취업률(1981-2023)'!$BV$3:$CS$3</c:f>
              <c:strCache>
                <c:ptCount val="1"/>
                <c:pt idx="0">
                  <c:v>공학계열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취업률(1981-2023)'!$BX$25:$BX$50</c:f>
              <c:numCache>
                <c:formatCode>_-* #,##0.0_-;\-* #,##0.0_-;_-* "-"_-;_-@_-</c:formatCode>
                <c:ptCount val="26"/>
                <c:pt idx="0">
                  <c:v>66.610193420866864</c:v>
                </c:pt>
                <c:pt idx="1">
                  <c:v>68.788045704278062</c:v>
                </c:pt>
                <c:pt idx="2">
                  <c:v>81.135642427925191</c:v>
                </c:pt>
                <c:pt idx="3">
                  <c:v>82.220464682086927</c:v>
                </c:pt>
                <c:pt idx="4">
                  <c:v>82.184624980508346</c:v>
                </c:pt>
                <c:pt idx="5">
                  <c:v>81.496118200476772</c:v>
                </c:pt>
                <c:pt idx="6">
                  <c:v>78.869983487687563</c:v>
                </c:pt>
                <c:pt idx="7">
                  <c:v>84.48389121644307</c:v>
                </c:pt>
                <c:pt idx="8">
                  <c:v>84.174394420379372</c:v>
                </c:pt>
                <c:pt idx="9">
                  <c:v>85.401278849389811</c:v>
                </c:pt>
                <c:pt idx="10">
                  <c:v>84.993935905605696</c:v>
                </c:pt>
                <c:pt idx="11">
                  <c:v>85.665277553933649</c:v>
                </c:pt>
                <c:pt idx="12">
                  <c:v>60.592508336995579</c:v>
                </c:pt>
                <c:pt idx="13">
                  <c:v>72.15939413962235</c:v>
                </c:pt>
                <c:pt idx="14">
                  <c:v>71.994944283945514</c:v>
                </c:pt>
                <c:pt idx="15">
                  <c:v>70.64715359828142</c:v>
                </c:pt>
                <c:pt idx="16">
                  <c:v>69.365578224045166</c:v>
                </c:pt>
                <c:pt idx="17">
                  <c:v>70.911334576102078</c:v>
                </c:pt>
                <c:pt idx="18">
                  <c:v>70.594848999869271</c:v>
                </c:pt>
                <c:pt idx="19">
                  <c:v>69.235440242892636</c:v>
                </c:pt>
                <c:pt idx="20">
                  <c:v>70.884470062605146</c:v>
                </c:pt>
                <c:pt idx="21">
                  <c:v>69.725319553984221</c:v>
                </c:pt>
                <c:pt idx="22">
                  <c:v>67.417375003209983</c:v>
                </c:pt>
                <c:pt idx="23">
                  <c:v>70.429887130715201</c:v>
                </c:pt>
                <c:pt idx="24">
                  <c:v>72.156796769851951</c:v>
                </c:pt>
                <c:pt idx="25">
                  <c:v>71.256356565958725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24-4508-8028-857F24DB77FB}"/>
            </c:ext>
          </c:extLst>
        </c:ser>
        <c:ser>
          <c:idx val="4"/>
          <c:order val="4"/>
          <c:tx>
            <c:strRef>
              <c:f>'취업통계_계열별 취업률(1981-2023)'!$CT$3:$DQ$3</c:f>
              <c:strCache>
                <c:ptCount val="1"/>
                <c:pt idx="0">
                  <c:v>자연계열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취업률(1981-2023)'!$CV$25:$CV$50</c:f>
              <c:numCache>
                <c:formatCode>_-* #,##0.0_-;\-* #,##0.0_-;_-* "-"_-;_-@_-</c:formatCode>
                <c:ptCount val="26"/>
                <c:pt idx="0">
                  <c:v>56.357015077945306</c:v>
                </c:pt>
                <c:pt idx="1">
                  <c:v>60.084109342144785</c:v>
                </c:pt>
                <c:pt idx="2">
                  <c:v>73.123797305965368</c:v>
                </c:pt>
                <c:pt idx="3">
                  <c:v>76.429740868288832</c:v>
                </c:pt>
                <c:pt idx="4">
                  <c:v>77.756102998550887</c:v>
                </c:pt>
                <c:pt idx="5">
                  <c:v>76.797911923141001</c:v>
                </c:pt>
                <c:pt idx="6">
                  <c:v>74.596198847097767</c:v>
                </c:pt>
                <c:pt idx="7">
                  <c:v>81.051277338724503</c:v>
                </c:pt>
                <c:pt idx="8">
                  <c:v>82.466613330051075</c:v>
                </c:pt>
                <c:pt idx="9">
                  <c:v>83.891547049441783</c:v>
                </c:pt>
                <c:pt idx="10">
                  <c:v>86.663000137494834</c:v>
                </c:pt>
                <c:pt idx="11">
                  <c:v>86.775779929306893</c:v>
                </c:pt>
                <c:pt idx="12">
                  <c:v>48.638674758077741</c:v>
                </c:pt>
                <c:pt idx="13">
                  <c:v>60.532258064516128</c:v>
                </c:pt>
                <c:pt idx="14">
                  <c:v>60.859073359073356</c:v>
                </c:pt>
                <c:pt idx="15">
                  <c:v>61.110197368421048</c:v>
                </c:pt>
                <c:pt idx="16">
                  <c:v>61.223827300762871</c:v>
                </c:pt>
                <c:pt idx="17">
                  <c:v>63.644180411162353</c:v>
                </c:pt>
                <c:pt idx="18">
                  <c:v>65.276650981664773</c:v>
                </c:pt>
                <c:pt idx="19">
                  <c:v>63.993845101726791</c:v>
                </c:pt>
                <c:pt idx="20">
                  <c:v>65.868636525453894</c:v>
                </c:pt>
                <c:pt idx="21">
                  <c:v>66.851119894598156</c:v>
                </c:pt>
                <c:pt idx="22">
                  <c:v>63.405381561535066</c:v>
                </c:pt>
                <c:pt idx="23">
                  <c:v>66.462242562929063</c:v>
                </c:pt>
                <c:pt idx="24">
                  <c:v>70.22346368715084</c:v>
                </c:pt>
                <c:pt idx="25">
                  <c:v>67.91750503018109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24-4508-8028-857F24DB77FB}"/>
            </c:ext>
          </c:extLst>
        </c:ser>
        <c:ser>
          <c:idx val="5"/>
          <c:order val="5"/>
          <c:tx>
            <c:strRef>
              <c:f>'취업통계_계열별 취업률(1981-2023)'!$DR$3:$EO$3</c:f>
              <c:strCache>
                <c:ptCount val="1"/>
                <c:pt idx="0">
                  <c:v>의약계열</c:v>
                </c:pt>
              </c:strCache>
            </c:strRef>
          </c:tx>
          <c:dLbls>
            <c:dLbl>
              <c:idx val="2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524-4508-8028-857F24DB77F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취업률(1981-2023)'!$DT$25:$DT$50</c:f>
              <c:numCache>
                <c:formatCode>_-* #,##0.0_-;\-* #,##0.0_-;_-* "-"_-;_-@_-</c:formatCode>
                <c:ptCount val="26"/>
                <c:pt idx="0">
                  <c:v>63.620004964010924</c:v>
                </c:pt>
                <c:pt idx="1">
                  <c:v>64.24337322447154</c:v>
                </c:pt>
                <c:pt idx="2">
                  <c:v>76.770988065358807</c:v>
                </c:pt>
                <c:pt idx="3">
                  <c:v>78.312338746395511</c:v>
                </c:pt>
                <c:pt idx="4">
                  <c:v>79.513835014222906</c:v>
                </c:pt>
                <c:pt idx="5">
                  <c:v>73.540657659954107</c:v>
                </c:pt>
                <c:pt idx="6">
                  <c:v>72.848200312989036</c:v>
                </c:pt>
                <c:pt idx="7">
                  <c:v>84.306638767357811</c:v>
                </c:pt>
                <c:pt idx="8">
                  <c:v>86.239587647843891</c:v>
                </c:pt>
                <c:pt idx="9">
                  <c:v>88.188942657702029</c:v>
                </c:pt>
                <c:pt idx="10">
                  <c:v>89.483723296032565</c:v>
                </c:pt>
                <c:pt idx="11">
                  <c:v>90.038234560718138</c:v>
                </c:pt>
                <c:pt idx="12">
                  <c:v>68.085728609625676</c:v>
                </c:pt>
                <c:pt idx="13">
                  <c:v>81.078245429966515</c:v>
                </c:pt>
                <c:pt idx="14">
                  <c:v>79.485488126649074</c:v>
                </c:pt>
                <c:pt idx="15">
                  <c:v>78.845858306439226</c:v>
                </c:pt>
                <c:pt idx="16">
                  <c:v>78.803387334315161</c:v>
                </c:pt>
                <c:pt idx="17">
                  <c:v>80.195457354758958</c:v>
                </c:pt>
                <c:pt idx="18">
                  <c:v>82.065296603993588</c:v>
                </c:pt>
                <c:pt idx="19">
                  <c:v>81.189157890927504</c:v>
                </c:pt>
                <c:pt idx="20">
                  <c:v>81.79344945765466</c:v>
                </c:pt>
                <c:pt idx="21">
                  <c:v>82.004249291784703</c:v>
                </c:pt>
                <c:pt idx="22">
                  <c:v>80.919239250275638</c:v>
                </c:pt>
                <c:pt idx="23">
                  <c:v>79.945102075827762</c:v>
                </c:pt>
                <c:pt idx="24">
                  <c:v>81.649025820804965</c:v>
                </c:pt>
                <c:pt idx="25">
                  <c:v>80.537470563790009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524-4508-8028-857F24DB77FB}"/>
            </c:ext>
          </c:extLst>
        </c:ser>
        <c:ser>
          <c:idx val="6"/>
          <c:order val="6"/>
          <c:tx>
            <c:strRef>
              <c:f>'취업통계_계열별 취업률(1981-2023)'!$EP$3:$FM$3</c:f>
              <c:strCache>
                <c:ptCount val="1"/>
                <c:pt idx="0">
                  <c:v>예체능계열</c:v>
                </c:pt>
              </c:strCache>
            </c:strRef>
          </c:tx>
          <c:cat>
            <c:numRef>
              <c:f>'취업통계_계열별 취업률(1981-2023)'!$A$25:$A$50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취업률(1981-2023)'!$ER$25:$ER$47</c:f>
              <c:numCache>
                <c:formatCode>_-* #,##0.0_-;\-* #,##0.0_-;_-* "-"_-;_-@_-</c:formatCode>
                <c:ptCount val="23"/>
                <c:pt idx="0">
                  <c:v>61.00619504396483</c:v>
                </c:pt>
                <c:pt idx="1">
                  <c:v>63.409525544121671</c:v>
                </c:pt>
                <c:pt idx="2">
                  <c:v>76.361556064073227</c:v>
                </c:pt>
                <c:pt idx="3">
                  <c:v>79.127809459912783</c:v>
                </c:pt>
                <c:pt idx="4">
                  <c:v>78.134715025906729</c:v>
                </c:pt>
                <c:pt idx="5">
                  <c:v>76.647144948755482</c:v>
                </c:pt>
                <c:pt idx="6">
                  <c:v>75.242308125774827</c:v>
                </c:pt>
                <c:pt idx="7">
                  <c:v>81.836264954107591</c:v>
                </c:pt>
                <c:pt idx="8">
                  <c:v>83.002616659398171</c:v>
                </c:pt>
                <c:pt idx="9">
                  <c:v>83.955857385398986</c:v>
                </c:pt>
                <c:pt idx="10">
                  <c:v>84.442293733365588</c:v>
                </c:pt>
                <c:pt idx="11">
                  <c:v>87.129756845704065</c:v>
                </c:pt>
                <c:pt idx="12">
                  <c:v>35.270412137221037</c:v>
                </c:pt>
                <c:pt idx="13">
                  <c:v>53.683836589698039</c:v>
                </c:pt>
                <c:pt idx="14">
                  <c:v>56.375720917147277</c:v>
                </c:pt>
                <c:pt idx="15">
                  <c:v>57.626262626262623</c:v>
                </c:pt>
                <c:pt idx="16">
                  <c:v>59.122562674094702</c:v>
                </c:pt>
                <c:pt idx="17">
                  <c:v>62.322628827483193</c:v>
                </c:pt>
                <c:pt idx="18">
                  <c:v>64.529464529464533</c:v>
                </c:pt>
                <c:pt idx="19">
                  <c:v>64.866355536699189</c:v>
                </c:pt>
                <c:pt idx="20">
                  <c:v>66.554794827046138</c:v>
                </c:pt>
                <c:pt idx="21">
                  <c:v>66.700143472022958</c:v>
                </c:pt>
                <c:pt idx="22">
                  <c:v>64.354714064915001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524-4508-8028-857F24DB7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167872"/>
        <c:axId val="185169408"/>
      </c:lineChart>
      <c:catAx>
        <c:axId val="1851678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85169408"/>
        <c:crosses val="autoZero"/>
        <c:auto val="1"/>
        <c:lblAlgn val="ctr"/>
        <c:lblOffset val="100"/>
        <c:tickLblSkip val="2"/>
        <c:noMultiLvlLbl val="0"/>
      </c:catAx>
      <c:valAx>
        <c:axId val="185169408"/>
        <c:scaling>
          <c:orientation val="minMax"/>
          <c:min val="3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8516787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5.3177021478560453E-2"/>
          <c:y val="0.89785162060028423"/>
          <c:w val="0.9468229785214396"/>
          <c:h val="5.1675999652572607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55" l="0.70000000000000062" r="0.70000000000000062" t="0.75000000000000355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17930</xdr:colOff>
      <xdr:row>4</xdr:row>
      <xdr:rowOff>4883</xdr:rowOff>
    </xdr:from>
    <xdr:to>
      <xdr:col>19</xdr:col>
      <xdr:colOff>440531</xdr:colOff>
      <xdr:row>26</xdr:row>
      <xdr:rowOff>130969</xdr:rowOff>
    </xdr:to>
    <xdr:graphicFrame macro="">
      <xdr:nvGraphicFramePr>
        <xdr:cNvPr id="1103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26464</xdr:colOff>
      <xdr:row>26</xdr:row>
      <xdr:rowOff>165217</xdr:rowOff>
    </xdr:from>
    <xdr:to>
      <xdr:col>19</xdr:col>
      <xdr:colOff>404813</xdr:colOff>
      <xdr:row>53</xdr:row>
      <xdr:rowOff>154781</xdr:rowOff>
    </xdr:to>
    <xdr:graphicFrame macro="">
      <xdr:nvGraphicFramePr>
        <xdr:cNvPr id="1108" name="차트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513510</xdr:colOff>
      <xdr:row>26</xdr:row>
      <xdr:rowOff>164588</xdr:rowOff>
    </xdr:from>
    <xdr:to>
      <xdr:col>29</xdr:col>
      <xdr:colOff>214312</xdr:colOff>
      <xdr:row>53</xdr:row>
      <xdr:rowOff>161590</xdr:rowOff>
    </xdr:to>
    <xdr:graphicFrame macro="">
      <xdr:nvGraphicFramePr>
        <xdr:cNvPr id="8" name="차트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504966</xdr:colOff>
      <xdr:row>4</xdr:row>
      <xdr:rowOff>23813</xdr:rowOff>
    </xdr:from>
    <xdr:to>
      <xdr:col>29</xdr:col>
      <xdr:colOff>226219</xdr:colOff>
      <xdr:row>26</xdr:row>
      <xdr:rowOff>142875</xdr:rowOff>
    </xdr:to>
    <xdr:graphicFrame macro="">
      <xdr:nvGraphicFramePr>
        <xdr:cNvPr id="5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0.04721</cdr:x>
      <cdr:y>0.06665</cdr:y>
    </cdr:from>
    <cdr:to>
      <cdr:x>0.09058</cdr:x>
      <cdr:y>0.11658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1327" y="465081"/>
          <a:ext cx="331938" cy="3484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0.07398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653618" cy="40733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설립별 전문대학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0.08244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644093" cy="45608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계열별 전문대학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(1998~2025)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0.01192</cdr:x>
      <cdr:y>0.07315</cdr:y>
    </cdr:from>
    <cdr:to>
      <cdr:x>0.07207</cdr:x>
      <cdr:y>0.14363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80263" y="279664"/>
          <a:ext cx="405239" cy="269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0.03666</cdr:x>
      <cdr:y>0.07327</cdr:y>
    </cdr:from>
    <cdr:to>
      <cdr:x>0.08087</cdr:x>
      <cdr:y>0.14662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2192" y="280683"/>
          <a:ext cx="292048" cy="2810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0.08485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0"/>
          <a:ext cx="7509622" cy="47064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지역별 전문대학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0.02792</cdr:x>
      <cdr:y>0.07146</cdr:y>
    </cdr:from>
    <cdr:to>
      <cdr:x>0.07129</cdr:x>
      <cdr:y>0.12139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09911" y="498699"/>
          <a:ext cx="326105" cy="3484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0.07724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19147" cy="42582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설립별  전문대학 여학생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(1979~2025)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642659</xdr:colOff>
      <xdr:row>4</xdr:row>
      <xdr:rowOff>11205</xdr:rowOff>
    </xdr:from>
    <xdr:to>
      <xdr:col>36</xdr:col>
      <xdr:colOff>642659</xdr:colOff>
      <xdr:row>25</xdr:row>
      <xdr:rowOff>11205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73639</xdr:colOff>
      <xdr:row>3</xdr:row>
      <xdr:rowOff>201707</xdr:rowOff>
    </xdr:from>
    <xdr:to>
      <xdr:col>48</xdr:col>
      <xdr:colOff>73640</xdr:colOff>
      <xdr:row>25</xdr:row>
      <xdr:rowOff>22411</xdr:rowOff>
    </xdr:to>
    <xdr:graphicFrame macro="">
      <xdr:nvGraphicFramePr>
        <xdr:cNvPr id="3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650742</xdr:colOff>
      <xdr:row>25</xdr:row>
      <xdr:rowOff>98292</xdr:rowOff>
    </xdr:from>
    <xdr:to>
      <xdr:col>36</xdr:col>
      <xdr:colOff>650741</xdr:colOff>
      <xdr:row>45</xdr:row>
      <xdr:rowOff>176894</xdr:rowOff>
    </xdr:to>
    <xdr:graphicFrame macro="">
      <xdr:nvGraphicFramePr>
        <xdr:cNvPr id="4" name="차트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119385</xdr:colOff>
      <xdr:row>27</xdr:row>
      <xdr:rowOff>201706</xdr:rowOff>
    </xdr:from>
    <xdr:to>
      <xdr:col>32</xdr:col>
      <xdr:colOff>119385</xdr:colOff>
      <xdr:row>43</xdr:row>
      <xdr:rowOff>40021</xdr:rowOff>
    </xdr:to>
    <xdr:cxnSp macro="">
      <xdr:nvCxnSpPr>
        <xdr:cNvPr id="5" name="직선 연결선 4"/>
        <xdr:cNvCxnSpPr/>
      </xdr:nvCxnSpPr>
      <xdr:spPr>
        <a:xfrm>
          <a:off x="21741135" y="5971135"/>
          <a:ext cx="0" cy="3117636"/>
        </a:xfrm>
        <a:prstGeom prst="line">
          <a:avLst/>
        </a:prstGeom>
        <a:ln w="38100">
          <a:solidFill>
            <a:schemeClr val="accent4">
              <a:lumMod val="60000"/>
              <a:lumOff val="40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66877</xdr:colOff>
      <xdr:row>6</xdr:row>
      <xdr:rowOff>13128</xdr:rowOff>
    </xdr:from>
    <xdr:to>
      <xdr:col>34</xdr:col>
      <xdr:colOff>66877</xdr:colOff>
      <xdr:row>21</xdr:row>
      <xdr:rowOff>69157</xdr:rowOff>
    </xdr:to>
    <xdr:cxnSp macro="">
      <xdr:nvCxnSpPr>
        <xdr:cNvPr id="6" name="직선 연결선 5"/>
        <xdr:cNvCxnSpPr/>
      </xdr:nvCxnSpPr>
      <xdr:spPr>
        <a:xfrm>
          <a:off x="23049341" y="1496307"/>
          <a:ext cx="0" cy="3117636"/>
        </a:xfrm>
        <a:prstGeom prst="line">
          <a:avLst/>
        </a:prstGeom>
        <a:ln w="38100">
          <a:solidFill>
            <a:schemeClr val="accent4">
              <a:lumMod val="60000"/>
              <a:lumOff val="40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400172</xdr:colOff>
      <xdr:row>6</xdr:row>
      <xdr:rowOff>35861</xdr:rowOff>
    </xdr:from>
    <xdr:to>
      <xdr:col>32</xdr:col>
      <xdr:colOff>400172</xdr:colOff>
      <xdr:row>21</xdr:row>
      <xdr:rowOff>91890</xdr:rowOff>
    </xdr:to>
    <xdr:cxnSp macro="">
      <xdr:nvCxnSpPr>
        <xdr:cNvPr id="7" name="직선 연결선 6"/>
        <xdr:cNvCxnSpPr/>
      </xdr:nvCxnSpPr>
      <xdr:spPr>
        <a:xfrm>
          <a:off x="22021922" y="1519040"/>
          <a:ext cx="0" cy="3117636"/>
        </a:xfrm>
        <a:prstGeom prst="line">
          <a:avLst/>
        </a:prstGeom>
        <a:ln w="38100">
          <a:solidFill>
            <a:schemeClr val="accent4">
              <a:lumMod val="60000"/>
              <a:lumOff val="40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358588</xdr:colOff>
      <xdr:row>15</xdr:row>
      <xdr:rowOff>156882</xdr:rowOff>
    </xdr:from>
    <xdr:to>
      <xdr:col>48</xdr:col>
      <xdr:colOff>89647</xdr:colOff>
      <xdr:row>16</xdr:row>
      <xdr:rowOff>190499</xdr:rowOff>
    </xdr:to>
    <xdr:sp macro="" textlink="">
      <xdr:nvSpPr>
        <xdr:cNvPr id="8" name="TextBox 7"/>
        <xdr:cNvSpPr txBox="1"/>
      </xdr:nvSpPr>
      <xdr:spPr>
        <a:xfrm>
          <a:off x="32591188" y="3300132"/>
          <a:ext cx="416859" cy="2431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900" b="1">
              <a:solidFill>
                <a:srgbClr val="002060"/>
              </a:solidFill>
              <a:latin typeface="+mn-ea"/>
              <a:ea typeface="+mn-ea"/>
            </a:rPr>
            <a:t>6.1</a:t>
          </a:r>
          <a:endParaRPr lang="ko-KR" altLang="en-US" sz="1100" b="1">
            <a:solidFill>
              <a:srgbClr val="002060"/>
            </a:solidFill>
          </a:endParaRPr>
        </a:p>
      </xdr:txBody>
    </xdr:sp>
    <xdr:clientData/>
  </xdr:twoCellAnchor>
  <xdr:twoCellAnchor>
    <xdr:from>
      <xdr:col>36</xdr:col>
      <xdr:colOff>31570</xdr:colOff>
      <xdr:row>34</xdr:row>
      <xdr:rowOff>5749</xdr:rowOff>
    </xdr:from>
    <xdr:to>
      <xdr:col>36</xdr:col>
      <xdr:colOff>446188</xdr:colOff>
      <xdr:row>35</xdr:row>
      <xdr:rowOff>31084</xdr:rowOff>
    </xdr:to>
    <xdr:sp macro="" textlink="">
      <xdr:nvSpPr>
        <xdr:cNvPr id="10" name="TextBox 9"/>
        <xdr:cNvSpPr txBox="1"/>
      </xdr:nvSpPr>
      <xdr:spPr>
        <a:xfrm>
          <a:off x="24720370" y="7130449"/>
          <a:ext cx="414618" cy="2348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900" b="1">
              <a:solidFill>
                <a:srgbClr val="002060"/>
              </a:solidFill>
              <a:latin typeface="+mn-ea"/>
              <a:ea typeface="+mn-ea"/>
            </a:rPr>
            <a:t>66.9</a:t>
          </a:r>
          <a:endParaRPr lang="ko-KR" altLang="en-US" sz="1100" b="1">
            <a:solidFill>
              <a:srgbClr val="002060"/>
            </a:solidFill>
          </a:endParaRPr>
        </a:p>
      </xdr:txBody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0.05015</cdr:x>
      <cdr:y>0.07723</cdr:y>
    </cdr:from>
    <cdr:to>
      <cdr:x>0.09325</cdr:x>
      <cdr:y>0.11553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77094" y="558200"/>
          <a:ext cx="324075" cy="276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19147" cy="40341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진학률 및 취업률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(1981~2023)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1</cdr:x>
      <cdr:y>0.2725</cdr:y>
    </cdr:from>
    <cdr:to>
      <cdr:x>1</cdr:x>
      <cdr:y>1</cdr:y>
    </cdr:to>
    <cdr:cxnSp macro="">
      <cdr:nvCxnSpPr>
        <cdr:cNvPr id="5" name="직선 연결선 4"/>
        <cdr:cNvCxnSpPr/>
      </cdr:nvCxnSpPr>
      <cdr:spPr>
        <a:xfrm xmlns:a="http://schemas.openxmlformats.org/drawingml/2006/main">
          <a:off x="30262781" y="1563594"/>
          <a:ext cx="0" cy="3260912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chemeClr val="accent4">
              <a:lumMod val="60000"/>
              <a:lumOff val="40000"/>
            </a:schemeClr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0.04545</cdr:x>
      <cdr:y>0.07851</cdr:y>
    </cdr:from>
    <cdr:to>
      <cdr:x>0.0884</cdr:x>
      <cdr:y>0.10882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2900" y="542925"/>
          <a:ext cx="324006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0.08437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19148" cy="3809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계열별 진학률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(1998~2023)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0.04166</cdr:x>
      <cdr:y>0.07851</cdr:y>
    </cdr:from>
    <cdr:to>
      <cdr:x>0.08461</cdr:x>
      <cdr:y>0.10882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14291" y="540665"/>
          <a:ext cx="324006" cy="208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0.08834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19146" cy="39957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계열별 취업률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(1998~2023)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228;&#50676;&#48324;%20&#51221;&#50896;,%20&#51077;&#54617;,%20&#51116;&#51201;&#54617;&#49373;,%20&#51320;&#50629;&#51088;(1979-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계열별 정원, 입학, 재적학생, 졸업자(1979-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0"/>
  <sheetViews>
    <sheetView tabSelected="1" zoomScale="80" zoomScaleNormal="80" workbookViewId="0"/>
  </sheetViews>
  <sheetFormatPr defaultRowHeight="16.5" x14ac:dyDescent="0.3"/>
  <cols>
    <col min="1" max="1" width="6.375" customWidth="1"/>
    <col min="2" max="2" width="9.875" bestFit="1" customWidth="1"/>
    <col min="3" max="3" width="9.875" style="4" bestFit="1" customWidth="1"/>
    <col min="4" max="4" width="8.5" style="4" bestFit="1" customWidth="1"/>
    <col min="5" max="5" width="7.5" style="4" bestFit="1" customWidth="1"/>
    <col min="6" max="6" width="8.5" style="4" bestFit="1" customWidth="1"/>
    <col min="7" max="7" width="8.75" style="4" bestFit="1" customWidth="1"/>
    <col min="8" max="9" width="9.5" style="4" bestFit="1" customWidth="1"/>
    <col min="11" max="11" width="9.125" bestFit="1" customWidth="1"/>
    <col min="12" max="13" width="10" bestFit="1" customWidth="1"/>
    <col min="14" max="14" width="9.125" bestFit="1" customWidth="1"/>
  </cols>
  <sheetData>
    <row r="1" spans="1:24" ht="21" thickBot="1" x14ac:dyDescent="0.35">
      <c r="B1" s="1"/>
      <c r="C1" s="3"/>
    </row>
    <row r="2" spans="1:24" ht="17.25" thickBot="1" x14ac:dyDescent="0.35">
      <c r="A2" s="5"/>
      <c r="B2" s="559" t="s">
        <v>83</v>
      </c>
      <c r="C2" s="560"/>
      <c r="D2" s="560"/>
      <c r="E2" s="560"/>
      <c r="F2" s="560"/>
      <c r="G2" s="560"/>
      <c r="H2" s="560"/>
      <c r="I2" s="561"/>
      <c r="J2" s="2"/>
      <c r="K2" s="2"/>
      <c r="L2" s="2"/>
      <c r="M2" s="2"/>
      <c r="N2" s="2"/>
    </row>
    <row r="3" spans="1:24" x14ac:dyDescent="0.3">
      <c r="A3" s="557" t="s">
        <v>3</v>
      </c>
      <c r="B3" s="562" t="s">
        <v>92</v>
      </c>
      <c r="C3" s="563"/>
      <c r="D3" s="564" t="s">
        <v>0</v>
      </c>
      <c r="E3" s="565"/>
      <c r="F3" s="564" t="s">
        <v>1</v>
      </c>
      <c r="G3" s="565"/>
      <c r="H3" s="564" t="s">
        <v>2</v>
      </c>
      <c r="I3" s="566"/>
      <c r="J3" s="552"/>
      <c r="K3" s="552"/>
      <c r="L3" s="552"/>
      <c r="M3" s="552"/>
      <c r="N3" s="552"/>
      <c r="O3" s="552"/>
      <c r="P3" s="552"/>
      <c r="Q3" s="9"/>
      <c r="R3" s="9"/>
      <c r="S3" s="9"/>
      <c r="T3" s="9"/>
      <c r="U3" s="9"/>
      <c r="V3" s="9"/>
      <c r="W3" s="9"/>
      <c r="X3" s="9"/>
    </row>
    <row r="4" spans="1:24" x14ac:dyDescent="0.3">
      <c r="A4" s="558"/>
      <c r="B4" s="384" t="s">
        <v>93</v>
      </c>
      <c r="C4" s="385" t="s">
        <v>82</v>
      </c>
      <c r="D4" s="386" t="s">
        <v>81</v>
      </c>
      <c r="E4" s="386" t="s">
        <v>82</v>
      </c>
      <c r="F4" s="386" t="s">
        <v>81</v>
      </c>
      <c r="G4" s="386" t="s">
        <v>82</v>
      </c>
      <c r="H4" s="386" t="s">
        <v>81</v>
      </c>
      <c r="I4" s="387" t="s">
        <v>82</v>
      </c>
      <c r="J4" s="552"/>
      <c r="K4" s="24" t="s">
        <v>99</v>
      </c>
      <c r="L4" s="24" t="s">
        <v>100</v>
      </c>
      <c r="M4" s="24" t="s">
        <v>101</v>
      </c>
      <c r="N4" s="552"/>
      <c r="O4" s="552"/>
      <c r="P4" s="552"/>
      <c r="Q4" s="9"/>
      <c r="R4" s="9"/>
      <c r="S4" s="9"/>
      <c r="T4" s="9"/>
      <c r="U4" s="9"/>
      <c r="V4" s="9"/>
      <c r="W4" s="9"/>
      <c r="X4" s="9"/>
    </row>
    <row r="5" spans="1:24" s="8" customFormat="1" ht="12.75" customHeight="1" thickBot="1" x14ac:dyDescent="0.3">
      <c r="A5" s="429">
        <v>1979</v>
      </c>
      <c r="B5" s="430">
        <f t="shared" ref="B5:C40" si="0">SUM(D5,F5,H5)</f>
        <v>75205</v>
      </c>
      <c r="C5" s="410">
        <f>SUM(E5,G5,I5)</f>
        <v>17685</v>
      </c>
      <c r="D5" s="411">
        <v>9977</v>
      </c>
      <c r="E5" s="411">
        <v>982</v>
      </c>
      <c r="F5" s="411">
        <v>1365</v>
      </c>
      <c r="G5" s="411">
        <v>1204</v>
      </c>
      <c r="H5" s="411">
        <v>63863</v>
      </c>
      <c r="I5" s="412">
        <v>15499</v>
      </c>
      <c r="J5" s="23"/>
      <c r="K5" s="23">
        <f>C5/B5*100</f>
        <v>23.515723688584536</v>
      </c>
      <c r="L5" s="23">
        <f>(E5+G5)/(D5+F5)*100</f>
        <v>19.273496737788751</v>
      </c>
      <c r="M5" s="23">
        <f t="shared" ref="M5:M39" si="1">I5/H5*100</f>
        <v>24.269138624868862</v>
      </c>
      <c r="N5" s="553"/>
      <c r="O5" s="553"/>
      <c r="P5" s="553"/>
      <c r="Q5" s="551"/>
      <c r="R5" s="551"/>
      <c r="S5" s="551"/>
      <c r="T5" s="551"/>
      <c r="U5" s="551"/>
      <c r="V5" s="551"/>
      <c r="W5" s="550"/>
      <c r="X5" s="551"/>
    </row>
    <row r="6" spans="1:24" s="2" customFormat="1" ht="12.75" customHeight="1" x14ac:dyDescent="0.25">
      <c r="A6" s="404" t="s">
        <v>4</v>
      </c>
      <c r="B6" s="405">
        <f t="shared" si="0"/>
        <v>151199</v>
      </c>
      <c r="C6" s="406">
        <f>SUM(E6,G6,I6)</f>
        <v>39883</v>
      </c>
      <c r="D6" s="68">
        <v>19752</v>
      </c>
      <c r="E6" s="68">
        <v>2215</v>
      </c>
      <c r="F6" s="68">
        <v>2670</v>
      </c>
      <c r="G6" s="68">
        <v>2350</v>
      </c>
      <c r="H6" s="68">
        <v>128777</v>
      </c>
      <c r="I6" s="407">
        <v>35318</v>
      </c>
      <c r="J6" s="23"/>
      <c r="K6" s="23">
        <f t="shared" ref="K6:K39" si="2">C6/B6*100</f>
        <v>26.377819959126715</v>
      </c>
      <c r="L6" s="23">
        <f t="shared" ref="L6:L39" si="3">(E6+G6)/(D6+F6)*100</f>
        <v>20.359468379270361</v>
      </c>
      <c r="M6" s="23">
        <f t="shared" si="1"/>
        <v>27.42570490071985</v>
      </c>
      <c r="N6" s="552"/>
      <c r="O6" s="552"/>
      <c r="P6" s="552"/>
      <c r="Q6" s="9"/>
      <c r="R6" s="9"/>
      <c r="S6" s="9"/>
      <c r="T6" s="9"/>
      <c r="U6" s="9"/>
      <c r="V6" s="9"/>
      <c r="W6" s="550"/>
      <c r="X6" s="9"/>
    </row>
    <row r="7" spans="1:24" ht="12.75" customHeight="1" x14ac:dyDescent="0.25">
      <c r="A7" s="390" t="s">
        <v>5</v>
      </c>
      <c r="B7" s="391">
        <f t="shared" si="0"/>
        <v>188700</v>
      </c>
      <c r="C7" s="388">
        <f t="shared" si="0"/>
        <v>54464</v>
      </c>
      <c r="D7" s="55">
        <v>23319</v>
      </c>
      <c r="E7" s="55">
        <v>2687</v>
      </c>
      <c r="F7" s="55">
        <v>4314</v>
      </c>
      <c r="G7" s="55">
        <v>3836</v>
      </c>
      <c r="H7" s="55">
        <v>161067</v>
      </c>
      <c r="I7" s="389">
        <v>47941</v>
      </c>
      <c r="J7" s="23"/>
      <c r="K7" s="23">
        <f t="shared" si="2"/>
        <v>28.862745098039216</v>
      </c>
      <c r="L7" s="23">
        <f t="shared" si="3"/>
        <v>23.605833604747946</v>
      </c>
      <c r="M7" s="23">
        <f t="shared" si="1"/>
        <v>29.764632109618976</v>
      </c>
      <c r="N7" s="552"/>
      <c r="O7" s="552"/>
      <c r="P7" s="552"/>
      <c r="Q7" s="9"/>
      <c r="R7" s="9"/>
      <c r="S7" s="9"/>
      <c r="T7" s="9"/>
      <c r="U7" s="9"/>
      <c r="V7" s="9"/>
      <c r="W7" s="550"/>
      <c r="X7" s="9"/>
    </row>
    <row r="8" spans="1:24" ht="12.75" customHeight="1" x14ac:dyDescent="0.25">
      <c r="A8" s="390" t="s">
        <v>6</v>
      </c>
      <c r="B8" s="391">
        <f t="shared" si="0"/>
        <v>211404</v>
      </c>
      <c r="C8" s="388">
        <f t="shared" si="0"/>
        <v>64558</v>
      </c>
      <c r="D8" s="55">
        <v>27023</v>
      </c>
      <c r="E8" s="55">
        <v>3515</v>
      </c>
      <c r="F8" s="55">
        <v>3662</v>
      </c>
      <c r="G8" s="55">
        <v>3635</v>
      </c>
      <c r="H8" s="55">
        <v>180719</v>
      </c>
      <c r="I8" s="389">
        <v>57408</v>
      </c>
      <c r="J8" s="23"/>
      <c r="K8" s="23">
        <f t="shared" si="2"/>
        <v>30.53773816957106</v>
      </c>
      <c r="L8" s="23">
        <f t="shared" si="3"/>
        <v>23.301287273912337</v>
      </c>
      <c r="M8" s="23">
        <f t="shared" si="1"/>
        <v>31.766444037428272</v>
      </c>
      <c r="N8" s="552"/>
      <c r="O8" s="552"/>
      <c r="P8" s="552"/>
      <c r="Q8" s="9"/>
      <c r="R8" s="9"/>
      <c r="S8" s="9"/>
      <c r="T8" s="9"/>
      <c r="U8" s="9"/>
      <c r="V8" s="9"/>
      <c r="W8" s="550"/>
      <c r="X8" s="9"/>
    </row>
    <row r="9" spans="1:24" ht="12.75" customHeight="1" x14ac:dyDescent="0.25">
      <c r="A9" s="390" t="s">
        <v>7</v>
      </c>
      <c r="B9" s="391">
        <f t="shared" si="0"/>
        <v>216210</v>
      </c>
      <c r="C9" s="388">
        <f t="shared" si="0"/>
        <v>73561</v>
      </c>
      <c r="D9" s="55">
        <v>27358</v>
      </c>
      <c r="E9" s="55">
        <v>3636</v>
      </c>
      <c r="F9" s="55">
        <v>321</v>
      </c>
      <c r="G9" s="55">
        <v>321</v>
      </c>
      <c r="H9" s="55">
        <v>188531</v>
      </c>
      <c r="I9" s="389">
        <v>69604</v>
      </c>
      <c r="J9" s="23"/>
      <c r="K9" s="23">
        <f t="shared" si="2"/>
        <v>34.022940659543963</v>
      </c>
      <c r="L9" s="23">
        <f t="shared" si="3"/>
        <v>14.296036706528415</v>
      </c>
      <c r="M9" s="23">
        <f t="shared" si="1"/>
        <v>36.919127358365465</v>
      </c>
      <c r="N9" s="552"/>
      <c r="O9" s="552"/>
      <c r="P9" s="552"/>
      <c r="Q9" s="9"/>
      <c r="R9" s="9"/>
      <c r="S9" s="9"/>
      <c r="T9" s="9"/>
      <c r="U9" s="9"/>
      <c r="V9" s="9"/>
      <c r="W9" s="550"/>
      <c r="X9" s="9"/>
    </row>
    <row r="10" spans="1:24" ht="12.75" customHeight="1" thickBot="1" x14ac:dyDescent="0.3">
      <c r="A10" s="408" t="s">
        <v>8</v>
      </c>
      <c r="B10" s="409">
        <f t="shared" si="0"/>
        <v>230282</v>
      </c>
      <c r="C10" s="410">
        <f t="shared" si="0"/>
        <v>81221</v>
      </c>
      <c r="D10" s="411">
        <v>24788</v>
      </c>
      <c r="E10" s="411">
        <v>3379</v>
      </c>
      <c r="F10" s="411">
        <v>179</v>
      </c>
      <c r="G10" s="411">
        <v>179</v>
      </c>
      <c r="H10" s="411">
        <v>205315</v>
      </c>
      <c r="I10" s="412">
        <v>77663</v>
      </c>
      <c r="J10" s="23"/>
      <c r="K10" s="23">
        <f t="shared" si="2"/>
        <v>35.270233887147064</v>
      </c>
      <c r="L10" s="23">
        <f t="shared" si="3"/>
        <v>14.250811070613208</v>
      </c>
      <c r="M10" s="23">
        <f t="shared" si="1"/>
        <v>37.826266955653509</v>
      </c>
      <c r="N10" s="552"/>
      <c r="O10" s="552"/>
      <c r="P10" s="552"/>
      <c r="Q10" s="9"/>
      <c r="R10" s="9"/>
      <c r="S10" s="9"/>
      <c r="T10" s="9"/>
      <c r="U10" s="9"/>
      <c r="V10" s="9"/>
      <c r="W10" s="550"/>
      <c r="X10" s="9"/>
    </row>
    <row r="11" spans="1:24" ht="12.75" customHeight="1" x14ac:dyDescent="0.25">
      <c r="A11" s="404" t="s">
        <v>9</v>
      </c>
      <c r="B11" s="405">
        <f t="shared" si="0"/>
        <v>242114</v>
      </c>
      <c r="C11" s="406">
        <f t="shared" si="0"/>
        <v>87123</v>
      </c>
      <c r="D11" s="68">
        <v>22902</v>
      </c>
      <c r="E11" s="68">
        <v>3314</v>
      </c>
      <c r="F11" s="68">
        <v>54</v>
      </c>
      <c r="G11" s="68">
        <v>54</v>
      </c>
      <c r="H11" s="68">
        <v>219158</v>
      </c>
      <c r="I11" s="407">
        <v>83755</v>
      </c>
      <c r="J11" s="23"/>
      <c r="K11" s="23">
        <f t="shared" si="2"/>
        <v>35.984288393071033</v>
      </c>
      <c r="L11" s="23">
        <f t="shared" si="3"/>
        <v>14.671545565429517</v>
      </c>
      <c r="M11" s="23">
        <f t="shared" si="1"/>
        <v>38.216720357002707</v>
      </c>
      <c r="N11" s="552"/>
      <c r="O11" s="552"/>
      <c r="P11" s="552"/>
      <c r="Q11" s="9"/>
      <c r="R11" s="9"/>
      <c r="S11" s="9"/>
      <c r="T11" s="9"/>
      <c r="U11" s="9"/>
      <c r="V11" s="9"/>
      <c r="W11" s="550"/>
      <c r="X11" s="9"/>
    </row>
    <row r="12" spans="1:24" ht="12.75" customHeight="1" x14ac:dyDescent="0.25">
      <c r="A12" s="390" t="s">
        <v>10</v>
      </c>
      <c r="B12" s="391">
        <f t="shared" si="0"/>
        <v>250652</v>
      </c>
      <c r="C12" s="388">
        <f t="shared" si="0"/>
        <v>92700</v>
      </c>
      <c r="D12" s="55">
        <v>23221</v>
      </c>
      <c r="E12" s="55">
        <v>3290</v>
      </c>
      <c r="F12" s="55">
        <v>0</v>
      </c>
      <c r="G12" s="55">
        <v>0</v>
      </c>
      <c r="H12" s="55">
        <v>227431</v>
      </c>
      <c r="I12" s="389">
        <v>89410</v>
      </c>
      <c r="J12" s="23"/>
      <c r="K12" s="23">
        <f t="shared" si="2"/>
        <v>36.983546909659609</v>
      </c>
      <c r="L12" s="23">
        <f t="shared" si="3"/>
        <v>14.168209810085699</v>
      </c>
      <c r="M12" s="23">
        <f t="shared" si="1"/>
        <v>39.313022411192847</v>
      </c>
      <c r="N12" s="552"/>
      <c r="O12" s="552"/>
      <c r="P12" s="552"/>
      <c r="Q12" s="9"/>
      <c r="R12" s="9"/>
      <c r="S12" s="9"/>
      <c r="T12" s="9"/>
      <c r="U12" s="9"/>
      <c r="V12" s="9"/>
      <c r="W12" s="550"/>
      <c r="X12" s="9"/>
    </row>
    <row r="13" spans="1:24" ht="12.75" customHeight="1" x14ac:dyDescent="0.25">
      <c r="A13" s="390" t="s">
        <v>11</v>
      </c>
      <c r="B13" s="391">
        <f t="shared" si="0"/>
        <v>259898</v>
      </c>
      <c r="C13" s="388">
        <f t="shared" si="0"/>
        <v>97301</v>
      </c>
      <c r="D13" s="55">
        <v>23190</v>
      </c>
      <c r="E13" s="55">
        <v>3499</v>
      </c>
      <c r="F13" s="55">
        <v>0</v>
      </c>
      <c r="G13" s="55">
        <v>0</v>
      </c>
      <c r="H13" s="55">
        <v>236708</v>
      </c>
      <c r="I13" s="389">
        <v>93802</v>
      </c>
      <c r="J13" s="23"/>
      <c r="K13" s="23">
        <f t="shared" si="2"/>
        <v>37.438148812226338</v>
      </c>
      <c r="L13" s="23">
        <f t="shared" si="3"/>
        <v>15.088400172488143</v>
      </c>
      <c r="M13" s="23">
        <f t="shared" si="1"/>
        <v>39.62772698852595</v>
      </c>
      <c r="N13" s="552"/>
      <c r="O13" s="552"/>
      <c r="P13" s="552"/>
      <c r="Q13" s="9"/>
      <c r="R13" s="9"/>
      <c r="S13" s="9"/>
      <c r="T13" s="9"/>
      <c r="U13" s="9"/>
      <c r="V13" s="9"/>
      <c r="W13" s="550"/>
      <c r="X13" s="9"/>
    </row>
    <row r="14" spans="1:24" ht="12.75" customHeight="1" x14ac:dyDescent="0.25">
      <c r="A14" s="390" t="s">
        <v>12</v>
      </c>
      <c r="B14" s="391">
        <f t="shared" si="0"/>
        <v>266844</v>
      </c>
      <c r="C14" s="388">
        <f t="shared" si="0"/>
        <v>100669</v>
      </c>
      <c r="D14" s="55">
        <v>23710</v>
      </c>
      <c r="E14" s="55">
        <v>3733</v>
      </c>
      <c r="F14" s="55">
        <v>0</v>
      </c>
      <c r="G14" s="55">
        <v>0</v>
      </c>
      <c r="H14" s="55">
        <v>243134</v>
      </c>
      <c r="I14" s="389">
        <v>96936</v>
      </c>
      <c r="J14" s="23"/>
      <c r="K14" s="23">
        <f t="shared" si="2"/>
        <v>37.725787351411313</v>
      </c>
      <c r="L14" s="23">
        <f t="shared" si="3"/>
        <v>15.744411640657951</v>
      </c>
      <c r="M14" s="23">
        <f t="shared" si="1"/>
        <v>39.869372444824663</v>
      </c>
      <c r="N14" s="552"/>
      <c r="O14" s="552"/>
      <c r="P14" s="552"/>
      <c r="Q14" s="9"/>
      <c r="R14" s="9"/>
      <c r="S14" s="9"/>
      <c r="T14" s="9"/>
      <c r="U14" s="9"/>
      <c r="V14" s="9"/>
      <c r="W14" s="550"/>
      <c r="X14" s="9"/>
    </row>
    <row r="15" spans="1:24" ht="12.75" customHeight="1" thickBot="1" x14ac:dyDescent="0.3">
      <c r="A15" s="408" t="s">
        <v>13</v>
      </c>
      <c r="B15" s="409">
        <f t="shared" si="0"/>
        <v>291041</v>
      </c>
      <c r="C15" s="410">
        <f t="shared" si="0"/>
        <v>107514</v>
      </c>
      <c r="D15" s="411">
        <v>24807</v>
      </c>
      <c r="E15" s="411">
        <v>4085</v>
      </c>
      <c r="F15" s="411">
        <v>0</v>
      </c>
      <c r="G15" s="411">
        <v>0</v>
      </c>
      <c r="H15" s="411">
        <v>266234</v>
      </c>
      <c r="I15" s="412">
        <v>103429</v>
      </c>
      <c r="J15" s="23"/>
      <c r="K15" s="23">
        <f t="shared" si="2"/>
        <v>36.941186980528521</v>
      </c>
      <c r="L15" s="23">
        <f t="shared" si="3"/>
        <v>16.467126214374975</v>
      </c>
      <c r="M15" s="23">
        <f t="shared" si="1"/>
        <v>38.848907352178912</v>
      </c>
      <c r="N15" s="552"/>
      <c r="O15" s="552"/>
      <c r="P15" s="552"/>
      <c r="Q15" s="9"/>
      <c r="R15" s="9"/>
      <c r="S15" s="9"/>
      <c r="T15" s="9"/>
      <c r="U15" s="9"/>
      <c r="V15" s="9"/>
      <c r="W15" s="550"/>
      <c r="X15" s="9"/>
    </row>
    <row r="16" spans="1:24" ht="12.75" customHeight="1" x14ac:dyDescent="0.25">
      <c r="A16" s="404" t="s">
        <v>14</v>
      </c>
      <c r="B16" s="405">
        <f t="shared" si="0"/>
        <v>323825</v>
      </c>
      <c r="C16" s="406">
        <f t="shared" si="0"/>
        <v>119345</v>
      </c>
      <c r="D16" s="68">
        <v>26959</v>
      </c>
      <c r="E16" s="68">
        <v>4846</v>
      </c>
      <c r="F16" s="68">
        <v>0</v>
      </c>
      <c r="G16" s="68">
        <v>0</v>
      </c>
      <c r="H16" s="68">
        <v>296866</v>
      </c>
      <c r="I16" s="407">
        <v>114499</v>
      </c>
      <c r="J16" s="23"/>
      <c r="K16" s="23">
        <f t="shared" si="2"/>
        <v>36.854782675827998</v>
      </c>
      <c r="L16" s="23">
        <f t="shared" si="3"/>
        <v>17.975444193033866</v>
      </c>
      <c r="M16" s="23">
        <f t="shared" si="1"/>
        <v>38.569253467894605</v>
      </c>
      <c r="N16" s="552"/>
      <c r="O16" s="552"/>
      <c r="P16" s="552"/>
      <c r="Q16" s="9"/>
      <c r="R16" s="9"/>
      <c r="S16" s="9"/>
      <c r="T16" s="9"/>
      <c r="U16" s="9"/>
      <c r="V16" s="9"/>
      <c r="W16" s="550"/>
      <c r="X16" s="9"/>
    </row>
    <row r="17" spans="1:24" ht="12.75" customHeight="1" x14ac:dyDescent="0.25">
      <c r="A17" s="390" t="s">
        <v>15</v>
      </c>
      <c r="B17" s="391">
        <f t="shared" si="0"/>
        <v>359049</v>
      </c>
      <c r="C17" s="388">
        <f t="shared" si="0"/>
        <v>131414</v>
      </c>
      <c r="D17" s="55">
        <v>26676</v>
      </c>
      <c r="E17" s="55">
        <v>5338</v>
      </c>
      <c r="F17" s="55">
        <v>0</v>
      </c>
      <c r="G17" s="55">
        <v>0</v>
      </c>
      <c r="H17" s="55">
        <v>332373</v>
      </c>
      <c r="I17" s="389">
        <v>126076</v>
      </c>
      <c r="J17" s="23"/>
      <c r="K17" s="23">
        <f t="shared" si="2"/>
        <v>36.600575408927469</v>
      </c>
      <c r="L17" s="23">
        <f t="shared" si="3"/>
        <v>20.0104963262858</v>
      </c>
      <c r="M17" s="23">
        <f t="shared" si="1"/>
        <v>37.932082329190401</v>
      </c>
      <c r="N17" s="552"/>
      <c r="O17" s="552"/>
      <c r="P17" s="552"/>
      <c r="Q17" s="9"/>
      <c r="R17" s="9"/>
      <c r="S17" s="9"/>
      <c r="T17" s="9"/>
      <c r="U17" s="9"/>
      <c r="V17" s="9"/>
      <c r="W17" s="550"/>
      <c r="X17" s="9"/>
    </row>
    <row r="18" spans="1:24" ht="12.75" customHeight="1" x14ac:dyDescent="0.25">
      <c r="A18" s="390" t="s">
        <v>16</v>
      </c>
      <c r="B18" s="391">
        <f t="shared" si="0"/>
        <v>404996</v>
      </c>
      <c r="C18" s="388">
        <f t="shared" si="0"/>
        <v>146250</v>
      </c>
      <c r="D18" s="55">
        <v>26034</v>
      </c>
      <c r="E18" s="55">
        <v>5431</v>
      </c>
      <c r="F18" s="55">
        <v>0</v>
      </c>
      <c r="G18" s="55">
        <v>0</v>
      </c>
      <c r="H18" s="55">
        <v>378962</v>
      </c>
      <c r="I18" s="389">
        <v>140819</v>
      </c>
      <c r="J18" s="23"/>
      <c r="K18" s="23">
        <f t="shared" si="2"/>
        <v>36.111467767582887</v>
      </c>
      <c r="L18" s="23">
        <f t="shared" si="3"/>
        <v>20.861181531842973</v>
      </c>
      <c r="M18" s="23">
        <f t="shared" si="1"/>
        <v>37.159134688966176</v>
      </c>
      <c r="N18" s="552"/>
      <c r="O18" s="552"/>
      <c r="P18" s="552"/>
      <c r="Q18" s="9"/>
      <c r="R18" s="9"/>
      <c r="S18" s="9"/>
      <c r="T18" s="9"/>
      <c r="U18" s="9"/>
      <c r="V18" s="9"/>
      <c r="W18" s="550"/>
      <c r="X18" s="9"/>
    </row>
    <row r="19" spans="1:24" ht="12.75" customHeight="1" x14ac:dyDescent="0.25">
      <c r="A19" s="390" t="s">
        <v>17</v>
      </c>
      <c r="B19" s="391">
        <f t="shared" si="0"/>
        <v>456227</v>
      </c>
      <c r="C19" s="388">
        <f t="shared" si="0"/>
        <v>165567</v>
      </c>
      <c r="D19" s="55">
        <v>21462</v>
      </c>
      <c r="E19" s="55">
        <v>4648</v>
      </c>
      <c r="F19" s="55">
        <v>0</v>
      </c>
      <c r="G19" s="55">
        <v>0</v>
      </c>
      <c r="H19" s="55">
        <v>434765</v>
      </c>
      <c r="I19" s="389">
        <v>160919</v>
      </c>
      <c r="J19" s="23"/>
      <c r="K19" s="23">
        <f t="shared" si="2"/>
        <v>36.290486972493959</v>
      </c>
      <c r="L19" s="23">
        <f t="shared" si="3"/>
        <v>21.656881930854532</v>
      </c>
      <c r="M19" s="23">
        <f t="shared" si="1"/>
        <v>37.012869021195357</v>
      </c>
      <c r="N19" s="552"/>
      <c r="O19" s="552"/>
      <c r="P19" s="552"/>
      <c r="Q19" s="9"/>
      <c r="R19" s="9"/>
      <c r="S19" s="9"/>
      <c r="T19" s="9"/>
      <c r="U19" s="9"/>
      <c r="V19" s="9"/>
      <c r="W19" s="550"/>
      <c r="X19" s="9"/>
    </row>
    <row r="20" spans="1:24" ht="12.75" customHeight="1" thickBot="1" x14ac:dyDescent="0.3">
      <c r="A20" s="408" t="s">
        <v>18</v>
      </c>
      <c r="B20" s="409">
        <f t="shared" si="0"/>
        <v>506806</v>
      </c>
      <c r="C20" s="410">
        <f t="shared" si="0"/>
        <v>186509</v>
      </c>
      <c r="D20" s="411">
        <v>16909</v>
      </c>
      <c r="E20" s="411">
        <v>4051</v>
      </c>
      <c r="F20" s="411">
        <v>3467</v>
      </c>
      <c r="G20" s="411">
        <v>851</v>
      </c>
      <c r="H20" s="411">
        <v>486430</v>
      </c>
      <c r="I20" s="412">
        <v>181607</v>
      </c>
      <c r="J20" s="23"/>
      <c r="K20" s="23">
        <f t="shared" si="2"/>
        <v>36.800866603789224</v>
      </c>
      <c r="L20" s="23">
        <f t="shared" si="3"/>
        <v>24.05771495877503</v>
      </c>
      <c r="M20" s="23">
        <f t="shared" si="1"/>
        <v>37.334662746952283</v>
      </c>
      <c r="N20" s="552"/>
      <c r="O20" s="552"/>
      <c r="P20" s="552"/>
      <c r="Q20" s="9"/>
      <c r="R20" s="9"/>
      <c r="S20" s="9"/>
      <c r="T20" s="9"/>
      <c r="U20" s="9"/>
      <c r="V20" s="9"/>
      <c r="W20" s="550"/>
      <c r="X20" s="9"/>
    </row>
    <row r="21" spans="1:24" ht="12.75" customHeight="1" x14ac:dyDescent="0.25">
      <c r="A21" s="404" t="s">
        <v>19</v>
      </c>
      <c r="B21" s="405">
        <f t="shared" si="0"/>
        <v>569820</v>
      </c>
      <c r="C21" s="406">
        <f t="shared" si="0"/>
        <v>214310</v>
      </c>
      <c r="D21" s="68">
        <v>13046</v>
      </c>
      <c r="E21" s="68">
        <v>4134</v>
      </c>
      <c r="F21" s="68">
        <v>8427</v>
      </c>
      <c r="G21" s="68">
        <v>1925</v>
      </c>
      <c r="H21" s="68">
        <v>548347</v>
      </c>
      <c r="I21" s="407">
        <v>208251</v>
      </c>
      <c r="J21" s="23"/>
      <c r="K21" s="23">
        <f t="shared" si="2"/>
        <v>37.610122494822932</v>
      </c>
      <c r="L21" s="23">
        <f t="shared" si="3"/>
        <v>28.216830438224751</v>
      </c>
      <c r="M21" s="23">
        <f t="shared" si="1"/>
        <v>37.977959211958847</v>
      </c>
      <c r="N21" s="552"/>
      <c r="O21" s="552"/>
      <c r="P21" s="552"/>
      <c r="Q21" s="9"/>
      <c r="R21" s="9"/>
      <c r="S21" s="9"/>
      <c r="T21" s="9"/>
      <c r="U21" s="9"/>
      <c r="V21" s="9"/>
      <c r="W21" s="550"/>
      <c r="X21" s="9"/>
    </row>
    <row r="22" spans="1:24" ht="12.75" customHeight="1" x14ac:dyDescent="0.25">
      <c r="A22" s="390" t="s">
        <v>20</v>
      </c>
      <c r="B22" s="391">
        <f t="shared" si="0"/>
        <v>642697</v>
      </c>
      <c r="C22" s="388">
        <f t="shared" si="0"/>
        <v>251266</v>
      </c>
      <c r="D22" s="55">
        <v>12917</v>
      </c>
      <c r="E22" s="55">
        <v>4630</v>
      </c>
      <c r="F22" s="55">
        <v>9387</v>
      </c>
      <c r="G22" s="55">
        <v>2481</v>
      </c>
      <c r="H22" s="55">
        <v>620393</v>
      </c>
      <c r="I22" s="389">
        <v>244155</v>
      </c>
      <c r="J22" s="23"/>
      <c r="K22" s="23">
        <f t="shared" si="2"/>
        <v>39.095561360952367</v>
      </c>
      <c r="L22" s="23">
        <f t="shared" si="3"/>
        <v>31.882173601147777</v>
      </c>
      <c r="M22" s="23">
        <f t="shared" si="1"/>
        <v>39.354892785701963</v>
      </c>
      <c r="N22" s="552"/>
      <c r="O22" s="552"/>
      <c r="P22" s="552"/>
      <c r="Q22" s="9"/>
      <c r="R22" s="9"/>
      <c r="S22" s="9"/>
      <c r="T22" s="9"/>
      <c r="U22" s="9"/>
      <c r="V22" s="9"/>
      <c r="W22" s="550"/>
      <c r="X22" s="9"/>
    </row>
    <row r="23" spans="1:24" ht="12.75" customHeight="1" x14ac:dyDescent="0.25">
      <c r="A23" s="390" t="s">
        <v>21</v>
      </c>
      <c r="B23" s="391">
        <f t="shared" si="0"/>
        <v>724741</v>
      </c>
      <c r="C23" s="388">
        <f t="shared" si="0"/>
        <v>277658</v>
      </c>
      <c r="D23" s="55">
        <v>13419</v>
      </c>
      <c r="E23" s="55">
        <v>5269</v>
      </c>
      <c r="F23" s="55">
        <v>11408</v>
      </c>
      <c r="G23" s="55">
        <v>3263</v>
      </c>
      <c r="H23" s="55">
        <v>699914</v>
      </c>
      <c r="I23" s="389">
        <v>269126</v>
      </c>
      <c r="J23" s="23"/>
      <c r="K23" s="23">
        <f t="shared" si="2"/>
        <v>38.311341568919104</v>
      </c>
      <c r="L23" s="23">
        <f t="shared" si="3"/>
        <v>34.36581141499174</v>
      </c>
      <c r="M23" s="23">
        <f t="shared" si="1"/>
        <v>38.451295444868947</v>
      </c>
      <c r="N23" s="552"/>
      <c r="O23" s="552"/>
      <c r="P23" s="552"/>
      <c r="Q23" s="9"/>
      <c r="R23" s="9"/>
      <c r="S23" s="9"/>
      <c r="T23" s="9"/>
      <c r="U23" s="9"/>
      <c r="V23" s="9"/>
      <c r="W23" s="550"/>
      <c r="X23" s="9"/>
    </row>
    <row r="24" spans="1:24" ht="12.75" customHeight="1" x14ac:dyDescent="0.25">
      <c r="A24" s="390" t="s">
        <v>22</v>
      </c>
      <c r="B24" s="391">
        <f t="shared" si="0"/>
        <v>801681</v>
      </c>
      <c r="C24" s="388">
        <f t="shared" si="0"/>
        <v>301351</v>
      </c>
      <c r="D24" s="55">
        <v>14098</v>
      </c>
      <c r="E24" s="392">
        <v>5720</v>
      </c>
      <c r="F24" s="55">
        <v>15613</v>
      </c>
      <c r="G24" s="392">
        <v>4558</v>
      </c>
      <c r="H24" s="55">
        <v>771970</v>
      </c>
      <c r="I24" s="393">
        <v>291073</v>
      </c>
      <c r="J24" s="23"/>
      <c r="K24" s="23">
        <f t="shared" si="2"/>
        <v>37.589889245223475</v>
      </c>
      <c r="L24" s="23">
        <f t="shared" si="3"/>
        <v>34.593248291878432</v>
      </c>
      <c r="M24" s="23">
        <f t="shared" si="1"/>
        <v>37.705221705506695</v>
      </c>
      <c r="N24" s="552"/>
      <c r="O24" s="552"/>
      <c r="P24" s="552"/>
      <c r="Q24" s="9"/>
      <c r="R24" s="9"/>
      <c r="S24" s="9"/>
      <c r="T24" s="9"/>
      <c r="U24" s="9"/>
      <c r="V24" s="9"/>
      <c r="W24" s="550"/>
      <c r="X24" s="9"/>
    </row>
    <row r="25" spans="1:24" ht="12.75" customHeight="1" thickBot="1" x14ac:dyDescent="0.3">
      <c r="A25" s="408" t="s">
        <v>23</v>
      </c>
      <c r="B25" s="409">
        <f t="shared" si="0"/>
        <v>859547</v>
      </c>
      <c r="C25" s="410">
        <f t="shared" si="0"/>
        <v>319687</v>
      </c>
      <c r="D25" s="411">
        <v>14857</v>
      </c>
      <c r="E25" s="415">
        <v>5782</v>
      </c>
      <c r="F25" s="411">
        <v>19699</v>
      </c>
      <c r="G25" s="415">
        <v>5837</v>
      </c>
      <c r="H25" s="411">
        <v>824991</v>
      </c>
      <c r="I25" s="416">
        <v>308068</v>
      </c>
      <c r="J25" s="23"/>
      <c r="K25" s="23">
        <f t="shared" si="2"/>
        <v>37.192497908782187</v>
      </c>
      <c r="L25" s="23">
        <f t="shared" si="3"/>
        <v>33.623683296677861</v>
      </c>
      <c r="M25" s="23">
        <f t="shared" si="1"/>
        <v>37.341983124664388</v>
      </c>
      <c r="N25" s="552"/>
      <c r="O25" s="552"/>
      <c r="P25" s="552"/>
      <c r="Q25" s="9"/>
      <c r="R25" s="9"/>
      <c r="S25" s="9"/>
      <c r="T25" s="9"/>
      <c r="U25" s="9"/>
      <c r="V25" s="9"/>
      <c r="W25" s="550"/>
      <c r="X25" s="9"/>
    </row>
    <row r="26" spans="1:24" ht="12.75" customHeight="1" x14ac:dyDescent="0.25">
      <c r="A26" s="404" t="s">
        <v>24</v>
      </c>
      <c r="B26" s="405">
        <f t="shared" si="0"/>
        <v>913273</v>
      </c>
      <c r="C26" s="406">
        <f t="shared" si="0"/>
        <v>339233</v>
      </c>
      <c r="D26" s="68">
        <v>15302</v>
      </c>
      <c r="E26" s="413">
        <v>6100</v>
      </c>
      <c r="F26" s="68">
        <v>22029</v>
      </c>
      <c r="G26" s="413">
        <v>6409</v>
      </c>
      <c r="H26" s="68">
        <v>875942</v>
      </c>
      <c r="I26" s="414">
        <v>326724</v>
      </c>
      <c r="J26" s="23"/>
      <c r="K26" s="23">
        <f t="shared" si="2"/>
        <v>37.144752992807192</v>
      </c>
      <c r="L26" s="23">
        <f t="shared" si="3"/>
        <v>33.508344271516968</v>
      </c>
      <c r="M26" s="23">
        <f t="shared" si="1"/>
        <v>37.299729890791852</v>
      </c>
      <c r="N26" s="552"/>
      <c r="O26" s="552"/>
      <c r="P26" s="552"/>
      <c r="Q26" s="9"/>
      <c r="R26" s="9"/>
      <c r="S26" s="9"/>
      <c r="T26" s="9"/>
      <c r="U26" s="9"/>
      <c r="V26" s="9"/>
      <c r="W26" s="550"/>
      <c r="X26" s="9"/>
    </row>
    <row r="27" spans="1:24" ht="12.75" customHeight="1" x14ac:dyDescent="0.25">
      <c r="A27" s="390" t="s">
        <v>25</v>
      </c>
      <c r="B27" s="391">
        <f t="shared" si="0"/>
        <v>952649</v>
      </c>
      <c r="C27" s="388">
        <f t="shared" si="0"/>
        <v>351080</v>
      </c>
      <c r="D27" s="55">
        <v>13775</v>
      </c>
      <c r="E27" s="392">
        <v>4516</v>
      </c>
      <c r="F27" s="55">
        <v>23765</v>
      </c>
      <c r="G27" s="392">
        <v>6808</v>
      </c>
      <c r="H27" s="55">
        <v>915109</v>
      </c>
      <c r="I27" s="393">
        <v>339756</v>
      </c>
      <c r="J27" s="23"/>
      <c r="K27" s="23">
        <f t="shared" si="2"/>
        <v>36.853027715349512</v>
      </c>
      <c r="L27" s="23">
        <f t="shared" si="3"/>
        <v>30.165157165689934</v>
      </c>
      <c r="M27" s="23">
        <f t="shared" si="1"/>
        <v>37.127380454131689</v>
      </c>
      <c r="N27" s="552"/>
      <c r="O27" s="552"/>
      <c r="P27" s="552"/>
      <c r="Q27" s="9"/>
      <c r="R27" s="9"/>
      <c r="S27" s="9"/>
      <c r="T27" s="9"/>
      <c r="U27" s="9"/>
      <c r="V27" s="9"/>
      <c r="W27" s="550"/>
      <c r="X27" s="9"/>
    </row>
    <row r="28" spans="1:24" ht="12.75" customHeight="1" x14ac:dyDescent="0.25">
      <c r="A28" s="390" t="s">
        <v>26</v>
      </c>
      <c r="B28" s="391">
        <f t="shared" si="0"/>
        <v>963129</v>
      </c>
      <c r="C28" s="388">
        <f t="shared" si="0"/>
        <v>353164</v>
      </c>
      <c r="D28" s="55">
        <v>14225</v>
      </c>
      <c r="E28" s="392">
        <v>4715</v>
      </c>
      <c r="F28" s="55">
        <v>24620</v>
      </c>
      <c r="G28" s="392">
        <v>6697</v>
      </c>
      <c r="H28" s="55">
        <v>924284</v>
      </c>
      <c r="I28" s="393">
        <v>341752</v>
      </c>
      <c r="J28" s="23"/>
      <c r="K28" s="23">
        <f t="shared" si="2"/>
        <v>36.668400598466036</v>
      </c>
      <c r="L28" s="23">
        <f t="shared" si="3"/>
        <v>29.378298365297979</v>
      </c>
      <c r="M28" s="23">
        <f t="shared" si="1"/>
        <v>36.974782642564406</v>
      </c>
      <c r="N28" s="552"/>
      <c r="O28" s="552"/>
      <c r="P28" s="552"/>
      <c r="Q28" s="9"/>
      <c r="R28" s="9"/>
      <c r="S28" s="9"/>
      <c r="T28" s="9"/>
      <c r="U28" s="9"/>
      <c r="V28" s="9"/>
      <c r="W28" s="550"/>
      <c r="X28" s="9"/>
    </row>
    <row r="29" spans="1:24" ht="12.75" customHeight="1" x14ac:dyDescent="0.25">
      <c r="A29" s="390" t="s">
        <v>27</v>
      </c>
      <c r="B29" s="391">
        <f t="shared" si="0"/>
        <v>925963</v>
      </c>
      <c r="C29" s="388">
        <f t="shared" si="0"/>
        <v>335108</v>
      </c>
      <c r="D29" s="55">
        <v>14423</v>
      </c>
      <c r="E29" s="392">
        <v>4691</v>
      </c>
      <c r="F29" s="55">
        <v>24614</v>
      </c>
      <c r="G29" s="392">
        <v>6626</v>
      </c>
      <c r="H29" s="55">
        <v>886926</v>
      </c>
      <c r="I29" s="393">
        <v>323791</v>
      </c>
      <c r="J29" s="23"/>
      <c r="K29" s="23">
        <f t="shared" si="2"/>
        <v>36.190214943793656</v>
      </c>
      <c r="L29" s="23">
        <f t="shared" si="3"/>
        <v>28.9904449624715</v>
      </c>
      <c r="M29" s="23">
        <f t="shared" si="1"/>
        <v>36.507104313099404</v>
      </c>
      <c r="N29" s="552"/>
      <c r="O29" s="552"/>
      <c r="P29" s="552"/>
      <c r="Q29" s="9"/>
      <c r="R29" s="9"/>
      <c r="S29" s="9"/>
      <c r="T29" s="9"/>
      <c r="U29" s="9"/>
      <c r="V29" s="9"/>
      <c r="W29" s="550"/>
      <c r="X29" s="9"/>
    </row>
    <row r="30" spans="1:24" ht="12.75" customHeight="1" thickBot="1" x14ac:dyDescent="0.3">
      <c r="A30" s="408" t="s">
        <v>28</v>
      </c>
      <c r="B30" s="409">
        <f t="shared" si="0"/>
        <v>897589</v>
      </c>
      <c r="C30" s="410">
        <f t="shared" si="0"/>
        <v>329544</v>
      </c>
      <c r="D30" s="411">
        <v>14721</v>
      </c>
      <c r="E30" s="415">
        <v>4609</v>
      </c>
      <c r="F30" s="411">
        <v>24026</v>
      </c>
      <c r="G30" s="415">
        <v>6443</v>
      </c>
      <c r="H30" s="411">
        <v>858842</v>
      </c>
      <c r="I30" s="416">
        <v>318492</v>
      </c>
      <c r="J30" s="23"/>
      <c r="K30" s="23">
        <f t="shared" si="2"/>
        <v>36.714353674120339</v>
      </c>
      <c r="L30" s="23">
        <f t="shared" si="3"/>
        <v>28.523498593439495</v>
      </c>
      <c r="M30" s="23">
        <f t="shared" si="1"/>
        <v>37.08388737392908</v>
      </c>
      <c r="N30" s="552"/>
      <c r="O30" s="552"/>
      <c r="P30" s="552"/>
      <c r="Q30" s="9"/>
      <c r="R30" s="9"/>
      <c r="S30" s="9"/>
      <c r="T30" s="9"/>
      <c r="U30" s="9"/>
      <c r="V30" s="9"/>
      <c r="W30" s="550"/>
      <c r="X30" s="9"/>
    </row>
    <row r="31" spans="1:24" ht="12.75" customHeight="1" x14ac:dyDescent="0.25">
      <c r="A31" s="404" t="s">
        <v>29</v>
      </c>
      <c r="B31" s="405">
        <f t="shared" si="0"/>
        <v>853089</v>
      </c>
      <c r="C31" s="406">
        <f t="shared" si="0"/>
        <v>316326</v>
      </c>
      <c r="D31" s="68">
        <v>13405</v>
      </c>
      <c r="E31" s="413">
        <v>4137</v>
      </c>
      <c r="F31" s="68">
        <v>22748</v>
      </c>
      <c r="G31" s="413">
        <v>5974</v>
      </c>
      <c r="H31" s="68">
        <v>816936</v>
      </c>
      <c r="I31" s="414">
        <v>306215</v>
      </c>
      <c r="J31" s="23"/>
      <c r="K31" s="23">
        <f t="shared" si="2"/>
        <v>37.080070191972936</v>
      </c>
      <c r="L31" s="23">
        <f t="shared" si="3"/>
        <v>27.967250297347384</v>
      </c>
      <c r="M31" s="23">
        <f t="shared" si="1"/>
        <v>37.483352429076447</v>
      </c>
      <c r="N31" s="552"/>
      <c r="O31" s="552"/>
      <c r="P31" s="552"/>
      <c r="Q31" s="9"/>
      <c r="R31" s="9"/>
      <c r="S31" s="9"/>
      <c r="T31" s="9"/>
      <c r="U31" s="9"/>
      <c r="V31" s="9"/>
      <c r="W31" s="550"/>
      <c r="X31" s="9"/>
    </row>
    <row r="32" spans="1:24" ht="12.75" customHeight="1" x14ac:dyDescent="0.25">
      <c r="A32" s="390" t="s">
        <v>30</v>
      </c>
      <c r="B32" s="391">
        <f t="shared" si="0"/>
        <v>817994</v>
      </c>
      <c r="C32" s="388">
        <f t="shared" si="0"/>
        <v>310714</v>
      </c>
      <c r="D32" s="55">
        <v>10911</v>
      </c>
      <c r="E32" s="392">
        <v>3288</v>
      </c>
      <c r="F32" s="55">
        <v>22642</v>
      </c>
      <c r="G32" s="392">
        <v>6004</v>
      </c>
      <c r="H32" s="55">
        <v>784441</v>
      </c>
      <c r="I32" s="393">
        <v>301422</v>
      </c>
      <c r="J32" s="23"/>
      <c r="K32" s="23">
        <f t="shared" si="2"/>
        <v>37.984875194683582</v>
      </c>
      <c r="L32" s="23">
        <f t="shared" si="3"/>
        <v>27.693499836080232</v>
      </c>
      <c r="M32" s="23">
        <f t="shared" si="1"/>
        <v>38.42506957183523</v>
      </c>
      <c r="N32" s="552"/>
      <c r="O32" s="552"/>
      <c r="P32" s="552"/>
      <c r="Q32" s="9"/>
      <c r="R32" s="9"/>
      <c r="S32" s="9"/>
      <c r="T32" s="9"/>
      <c r="U32" s="9"/>
      <c r="V32" s="9"/>
      <c r="W32" s="550"/>
      <c r="X32" s="9"/>
    </row>
    <row r="33" spans="1:24" ht="12.75" customHeight="1" x14ac:dyDescent="0.25">
      <c r="A33" s="390" t="s">
        <v>31</v>
      </c>
      <c r="B33" s="391">
        <f t="shared" si="0"/>
        <v>795519</v>
      </c>
      <c r="C33" s="388">
        <f t="shared" si="0"/>
        <v>308453</v>
      </c>
      <c r="D33" s="55">
        <v>7757</v>
      </c>
      <c r="E33" s="392">
        <v>1900</v>
      </c>
      <c r="F33" s="55">
        <v>22615</v>
      </c>
      <c r="G33" s="392">
        <v>6268</v>
      </c>
      <c r="H33" s="55">
        <v>765147</v>
      </c>
      <c r="I33" s="393">
        <v>300285</v>
      </c>
      <c r="J33" s="23"/>
      <c r="K33" s="23">
        <f t="shared" si="2"/>
        <v>38.773806785255914</v>
      </c>
      <c r="L33" s="23">
        <f t="shared" si="3"/>
        <v>26.893191097063085</v>
      </c>
      <c r="M33" s="23">
        <f t="shared" si="1"/>
        <v>39.245399903547948</v>
      </c>
      <c r="N33" s="552"/>
      <c r="O33" s="552"/>
      <c r="P33" s="552"/>
      <c r="Q33" s="9"/>
      <c r="R33" s="9"/>
      <c r="S33" s="9"/>
      <c r="T33" s="9"/>
      <c r="U33" s="9"/>
      <c r="V33" s="9"/>
      <c r="W33" s="550"/>
      <c r="X33" s="9"/>
    </row>
    <row r="34" spans="1:24" ht="12.75" customHeight="1" x14ac:dyDescent="0.25">
      <c r="A34" s="390" t="s">
        <v>32</v>
      </c>
      <c r="B34" s="391">
        <f t="shared" si="0"/>
        <v>771854</v>
      </c>
      <c r="C34" s="388">
        <f t="shared" si="0"/>
        <v>305701</v>
      </c>
      <c r="D34" s="55">
        <v>4229</v>
      </c>
      <c r="E34" s="392">
        <v>829</v>
      </c>
      <c r="F34" s="55">
        <v>22473</v>
      </c>
      <c r="G34" s="392">
        <v>6342</v>
      </c>
      <c r="H34" s="55">
        <v>745152</v>
      </c>
      <c r="I34" s="393">
        <v>298530</v>
      </c>
      <c r="J34" s="23"/>
      <c r="K34" s="23">
        <f t="shared" si="2"/>
        <v>39.60606539578729</v>
      </c>
      <c r="L34" s="23">
        <f t="shared" si="3"/>
        <v>26.855666242229049</v>
      </c>
      <c r="M34" s="23">
        <f t="shared" si="1"/>
        <v>40.062967018809587</v>
      </c>
      <c r="N34" s="552"/>
      <c r="O34" s="552"/>
      <c r="P34" s="552"/>
      <c r="Q34" s="9"/>
      <c r="R34" s="9"/>
      <c r="S34" s="9"/>
      <c r="T34" s="9"/>
      <c r="U34" s="9"/>
      <c r="V34" s="9"/>
      <c r="W34" s="550"/>
      <c r="X34" s="9"/>
    </row>
    <row r="35" spans="1:24" ht="12.75" customHeight="1" thickBot="1" x14ac:dyDescent="0.3">
      <c r="A35" s="408" t="s">
        <v>33</v>
      </c>
      <c r="B35" s="409">
        <f t="shared" si="0"/>
        <v>760929</v>
      </c>
      <c r="C35" s="410">
        <f t="shared" si="0"/>
        <v>301395</v>
      </c>
      <c r="D35" s="411">
        <v>2731</v>
      </c>
      <c r="E35" s="417">
        <v>406</v>
      </c>
      <c r="F35" s="411">
        <v>22517</v>
      </c>
      <c r="G35" s="417">
        <v>6328</v>
      </c>
      <c r="H35" s="411">
        <v>735681</v>
      </c>
      <c r="I35" s="418">
        <v>294661</v>
      </c>
      <c r="J35" s="23"/>
      <c r="K35" s="23">
        <f t="shared" si="2"/>
        <v>39.608820271010828</v>
      </c>
      <c r="L35" s="23">
        <f t="shared" si="3"/>
        <v>26.671419518377693</v>
      </c>
      <c r="M35" s="23">
        <f t="shared" si="1"/>
        <v>40.05282180727788</v>
      </c>
      <c r="N35" s="552"/>
      <c r="O35" s="552"/>
      <c r="P35" s="552"/>
      <c r="Q35" s="9"/>
      <c r="R35" s="9"/>
      <c r="S35" s="9"/>
      <c r="T35" s="9"/>
      <c r="U35" s="9"/>
      <c r="V35" s="9"/>
      <c r="W35" s="550"/>
      <c r="X35" s="9"/>
    </row>
    <row r="36" spans="1:24" ht="12.75" customHeight="1" x14ac:dyDescent="0.25">
      <c r="A36" s="404" t="s">
        <v>34</v>
      </c>
      <c r="B36" s="405">
        <f t="shared" si="0"/>
        <v>767087</v>
      </c>
      <c r="C36" s="406">
        <f t="shared" si="0"/>
        <v>304846</v>
      </c>
      <c r="D36" s="68">
        <v>1709</v>
      </c>
      <c r="E36" s="413">
        <v>343</v>
      </c>
      <c r="F36" s="68">
        <v>19764</v>
      </c>
      <c r="G36" s="413">
        <v>5329</v>
      </c>
      <c r="H36" s="68">
        <v>745614</v>
      </c>
      <c r="I36" s="414">
        <v>299174</v>
      </c>
      <c r="J36" s="23"/>
      <c r="K36" s="23">
        <f t="shared" si="2"/>
        <v>39.740733450051948</v>
      </c>
      <c r="L36" s="23">
        <f t="shared" si="3"/>
        <v>26.414567130815442</v>
      </c>
      <c r="M36" s="23">
        <f t="shared" si="1"/>
        <v>40.124514829388936</v>
      </c>
      <c r="N36" s="552"/>
      <c r="O36" s="552"/>
      <c r="P36" s="552"/>
      <c r="Q36" s="9"/>
      <c r="R36" s="9"/>
      <c r="S36" s="9"/>
      <c r="T36" s="9"/>
      <c r="U36" s="9"/>
      <c r="V36" s="9"/>
      <c r="W36" s="550"/>
      <c r="X36" s="9"/>
    </row>
    <row r="37" spans="1:24" ht="12.75" customHeight="1" x14ac:dyDescent="0.25">
      <c r="A37" s="390" t="s">
        <v>35</v>
      </c>
      <c r="B37" s="391">
        <f t="shared" si="0"/>
        <v>776738</v>
      </c>
      <c r="C37" s="388">
        <f t="shared" si="0"/>
        <v>310247</v>
      </c>
      <c r="D37" s="55">
        <v>2774</v>
      </c>
      <c r="E37" s="392">
        <v>492</v>
      </c>
      <c r="F37" s="55">
        <v>16016</v>
      </c>
      <c r="G37" s="392">
        <v>3985</v>
      </c>
      <c r="H37" s="55">
        <v>757948</v>
      </c>
      <c r="I37" s="393">
        <v>305770</v>
      </c>
      <c r="J37" s="23"/>
      <c r="K37" s="23">
        <f t="shared" si="2"/>
        <v>39.942297145240737</v>
      </c>
      <c r="L37" s="23">
        <f t="shared" si="3"/>
        <v>23.826503459286855</v>
      </c>
      <c r="M37" s="23">
        <f t="shared" si="1"/>
        <v>40.341817644482205</v>
      </c>
      <c r="N37" s="552"/>
      <c r="O37" s="552"/>
      <c r="P37" s="552"/>
      <c r="Q37" s="9"/>
      <c r="R37" s="9"/>
      <c r="S37" s="9"/>
      <c r="T37" s="9"/>
      <c r="U37" s="9"/>
      <c r="V37" s="9"/>
      <c r="W37" s="550"/>
      <c r="X37" s="9"/>
    </row>
    <row r="38" spans="1:24" ht="12.75" customHeight="1" x14ac:dyDescent="0.25">
      <c r="A38" s="390" t="s">
        <v>36</v>
      </c>
      <c r="B38" s="391">
        <f t="shared" si="0"/>
        <v>769888</v>
      </c>
      <c r="C38" s="388">
        <f t="shared" si="0"/>
        <v>307350</v>
      </c>
      <c r="D38" s="55">
        <v>2671</v>
      </c>
      <c r="E38" s="392">
        <v>476</v>
      </c>
      <c r="F38" s="55">
        <v>14121</v>
      </c>
      <c r="G38" s="392">
        <v>3534</v>
      </c>
      <c r="H38" s="55">
        <v>753096</v>
      </c>
      <c r="I38" s="393">
        <v>303340</v>
      </c>
      <c r="J38" s="23"/>
      <c r="K38" s="23">
        <f t="shared" si="2"/>
        <v>39.921391163390005</v>
      </c>
      <c r="L38" s="23">
        <f t="shared" si="3"/>
        <v>23.880419247260601</v>
      </c>
      <c r="M38" s="23">
        <f t="shared" si="1"/>
        <v>40.279061368006204</v>
      </c>
      <c r="N38" s="552"/>
      <c r="O38" s="552"/>
      <c r="P38" s="552"/>
      <c r="Q38" s="9"/>
      <c r="R38" s="9"/>
      <c r="S38" s="9"/>
      <c r="T38" s="9"/>
      <c r="U38" s="9"/>
      <c r="V38" s="9"/>
      <c r="W38" s="550"/>
      <c r="X38" s="9"/>
    </row>
    <row r="39" spans="1:24" ht="12.75" customHeight="1" x14ac:dyDescent="0.25">
      <c r="A39" s="390" t="s">
        <v>37</v>
      </c>
      <c r="B39" s="391">
        <f t="shared" si="0"/>
        <v>757721</v>
      </c>
      <c r="C39" s="388">
        <f t="shared" si="0"/>
        <v>303169</v>
      </c>
      <c r="D39" s="55">
        <v>2536</v>
      </c>
      <c r="E39" s="392">
        <v>465</v>
      </c>
      <c r="F39" s="55">
        <v>13483</v>
      </c>
      <c r="G39" s="392">
        <v>3408</v>
      </c>
      <c r="H39" s="55">
        <v>741702</v>
      </c>
      <c r="I39" s="393">
        <v>299296</v>
      </c>
      <c r="J39" s="23"/>
      <c r="K39" s="23">
        <f t="shared" si="2"/>
        <v>40.010637160643562</v>
      </c>
      <c r="L39" s="23">
        <f t="shared" si="3"/>
        <v>24.177539172232972</v>
      </c>
      <c r="M39" s="23">
        <f t="shared" si="1"/>
        <v>40.352594438197556</v>
      </c>
      <c r="N39" s="552"/>
      <c r="O39" s="552"/>
      <c r="P39" s="552"/>
      <c r="Q39" s="9"/>
      <c r="R39" s="9"/>
      <c r="S39" s="9"/>
      <c r="T39" s="9"/>
      <c r="U39" s="9"/>
      <c r="V39" s="9"/>
      <c r="W39" s="550"/>
      <c r="X39" s="9"/>
    </row>
    <row r="40" spans="1:24" ht="12.75" customHeight="1" thickBot="1" x14ac:dyDescent="0.35">
      <c r="A40" s="424">
        <v>2014</v>
      </c>
      <c r="B40" s="425">
        <f t="shared" ref="B40:C43" si="4">SUM(D40,F40,H40)</f>
        <v>740801</v>
      </c>
      <c r="C40" s="426">
        <f t="shared" si="0"/>
        <v>296952</v>
      </c>
      <c r="D40" s="427">
        <v>2259</v>
      </c>
      <c r="E40" s="427">
        <v>468</v>
      </c>
      <c r="F40" s="427">
        <v>13082</v>
      </c>
      <c r="G40" s="427">
        <v>3218</v>
      </c>
      <c r="H40" s="427">
        <v>725460</v>
      </c>
      <c r="I40" s="428">
        <v>293266</v>
      </c>
      <c r="J40" s="23"/>
      <c r="K40" s="23">
        <f t="shared" ref="K40:K44" si="5">C40/B40*100</f>
        <v>40.085259064175126</v>
      </c>
      <c r="L40" s="23">
        <f t="shared" ref="L40:L43" si="6">(E40+G40)/(D40+F40)*100</f>
        <v>24.027116876344436</v>
      </c>
      <c r="M40" s="23">
        <f t="shared" ref="M40:M43" si="7">I40/H40*100</f>
        <v>40.42483389849199</v>
      </c>
      <c r="N40" s="552"/>
      <c r="O40" s="552"/>
      <c r="P40" s="552"/>
      <c r="Q40" s="9"/>
      <c r="R40" s="9"/>
      <c r="S40" s="9"/>
      <c r="T40" s="9"/>
      <c r="U40" s="9"/>
      <c r="V40" s="9"/>
      <c r="W40" s="550"/>
      <c r="X40" s="9"/>
    </row>
    <row r="41" spans="1:24" ht="12.75" customHeight="1" x14ac:dyDescent="0.3">
      <c r="A41" s="419">
        <v>2015</v>
      </c>
      <c r="B41" s="420">
        <f t="shared" ref="B41:B42" si="8">SUM(D41,F41,H41)</f>
        <v>720466</v>
      </c>
      <c r="C41" s="421">
        <f t="shared" ref="C41:C42" si="9">SUM(E41,G41,I41)</f>
        <v>290941</v>
      </c>
      <c r="D41" s="422">
        <v>2257</v>
      </c>
      <c r="E41" s="422">
        <v>529</v>
      </c>
      <c r="F41" s="422">
        <v>12071</v>
      </c>
      <c r="G41" s="422">
        <v>3020</v>
      </c>
      <c r="H41" s="422">
        <v>706138</v>
      </c>
      <c r="I41" s="423">
        <v>287392</v>
      </c>
      <c r="J41" s="23"/>
      <c r="K41" s="23">
        <f t="shared" si="5"/>
        <v>40.382335877057351</v>
      </c>
      <c r="L41" s="23">
        <f t="shared" si="6"/>
        <v>24.769681742043552</v>
      </c>
      <c r="M41" s="23">
        <f t="shared" si="7"/>
        <v>40.699126799577421</v>
      </c>
      <c r="N41" s="552"/>
      <c r="O41" s="552"/>
      <c r="P41" s="552"/>
      <c r="Q41" s="9"/>
      <c r="R41" s="9"/>
      <c r="S41" s="9"/>
      <c r="T41" s="9"/>
      <c r="U41" s="9"/>
      <c r="V41" s="9"/>
      <c r="W41" s="550"/>
      <c r="X41" s="9"/>
    </row>
    <row r="42" spans="1:24" ht="12.75" customHeight="1" x14ac:dyDescent="0.3">
      <c r="A42" s="399">
        <v>2016</v>
      </c>
      <c r="B42" s="400">
        <f t="shared" si="8"/>
        <v>697214</v>
      </c>
      <c r="C42" s="401">
        <f t="shared" si="9"/>
        <v>284738</v>
      </c>
      <c r="D42" s="402">
        <v>2167</v>
      </c>
      <c r="E42" s="402">
        <v>576</v>
      </c>
      <c r="F42" s="402">
        <v>11711</v>
      </c>
      <c r="G42" s="402">
        <v>2967</v>
      </c>
      <c r="H42" s="402">
        <v>683336</v>
      </c>
      <c r="I42" s="403">
        <v>281195</v>
      </c>
      <c r="J42" s="23"/>
      <c r="K42" s="23">
        <f t="shared" si="5"/>
        <v>40.839397946684947</v>
      </c>
      <c r="L42" s="23">
        <f t="shared" si="6"/>
        <v>25.52961521833117</v>
      </c>
      <c r="M42" s="23">
        <f t="shared" si="7"/>
        <v>41.150327218235248</v>
      </c>
      <c r="N42" s="552"/>
      <c r="O42" s="552"/>
      <c r="P42" s="552"/>
      <c r="Q42" s="9"/>
      <c r="R42" s="9"/>
      <c r="S42" s="9"/>
      <c r="T42" s="9"/>
      <c r="U42" s="9"/>
      <c r="V42" s="9"/>
      <c r="W42" s="550"/>
      <c r="X42" s="9"/>
    </row>
    <row r="43" spans="1:24" ht="12.75" customHeight="1" x14ac:dyDescent="0.3">
      <c r="A43" s="399">
        <v>2017</v>
      </c>
      <c r="B43" s="400">
        <f t="shared" si="4"/>
        <v>677721</v>
      </c>
      <c r="C43" s="401">
        <f t="shared" si="4"/>
        <v>278246</v>
      </c>
      <c r="D43" s="402">
        <v>2339</v>
      </c>
      <c r="E43" s="402">
        <v>639</v>
      </c>
      <c r="F43" s="402">
        <v>11176</v>
      </c>
      <c r="G43" s="402">
        <v>2787</v>
      </c>
      <c r="H43" s="402">
        <v>664206</v>
      </c>
      <c r="I43" s="403">
        <v>274820</v>
      </c>
      <c r="J43" s="552"/>
      <c r="K43" s="23">
        <f t="shared" si="5"/>
        <v>41.0561278166089</v>
      </c>
      <c r="L43" s="23">
        <f t="shared" si="6"/>
        <v>25.349611542730301</v>
      </c>
      <c r="M43" s="23">
        <f t="shared" si="7"/>
        <v>41.37571777430496</v>
      </c>
      <c r="N43" s="552"/>
      <c r="O43" s="552"/>
      <c r="P43" s="552"/>
      <c r="Q43" s="9"/>
      <c r="R43" s="9"/>
      <c r="S43" s="9"/>
      <c r="T43" s="9"/>
      <c r="U43" s="9"/>
      <c r="V43" s="9"/>
      <c r="W43" s="9"/>
      <c r="X43" s="9"/>
    </row>
    <row r="44" spans="1:24" ht="12.75" customHeight="1" x14ac:dyDescent="0.3">
      <c r="A44" s="399">
        <v>2018</v>
      </c>
      <c r="B44" s="400">
        <f t="shared" ref="B44" si="10">SUM(D44,F44,H44)</f>
        <v>659232</v>
      </c>
      <c r="C44" s="401">
        <f t="shared" ref="C44" si="11">SUM(E44,G44,I44)</f>
        <v>273328</v>
      </c>
      <c r="D44" s="402">
        <v>2504</v>
      </c>
      <c r="E44" s="402">
        <v>673</v>
      </c>
      <c r="F44" s="402">
        <v>10527</v>
      </c>
      <c r="G44" s="402">
        <v>2708</v>
      </c>
      <c r="H44" s="402">
        <v>646201</v>
      </c>
      <c r="I44" s="403">
        <v>269947</v>
      </c>
      <c r="J44" s="552"/>
      <c r="K44" s="23">
        <f t="shared" si="5"/>
        <v>41.461579534974028</v>
      </c>
      <c r="L44" s="23">
        <f t="shared" ref="L44" si="12">(E44+G44)/(D44+F44)*100</f>
        <v>25.945821502570794</v>
      </c>
      <c r="M44" s="23">
        <f t="shared" ref="M44" si="13">I44/H44*100</f>
        <v>41.774463363566447</v>
      </c>
      <c r="N44" s="552"/>
      <c r="O44" s="552"/>
      <c r="P44" s="552"/>
      <c r="Q44" s="9"/>
      <c r="R44" s="9"/>
      <c r="S44" s="9"/>
      <c r="T44" s="9"/>
      <c r="U44" s="9"/>
      <c r="V44" s="9"/>
      <c r="W44" s="9"/>
      <c r="X44" s="9"/>
    </row>
    <row r="45" spans="1:24" ht="12.75" customHeight="1" thickBot="1" x14ac:dyDescent="0.35">
      <c r="A45" s="399">
        <v>2019</v>
      </c>
      <c r="B45" s="400">
        <f t="shared" ref="B45" si="14">SUM(D45,F45,H45)</f>
        <v>643762</v>
      </c>
      <c r="C45" s="401">
        <f t="shared" ref="C45" si="15">SUM(E45,G45,I45)</f>
        <v>271283</v>
      </c>
      <c r="D45" s="402">
        <v>2675</v>
      </c>
      <c r="E45" s="402">
        <v>717</v>
      </c>
      <c r="F45" s="402">
        <v>9903</v>
      </c>
      <c r="G45" s="402">
        <v>2638</v>
      </c>
      <c r="H45" s="402">
        <v>631184</v>
      </c>
      <c r="I45" s="403">
        <v>267928</v>
      </c>
      <c r="J45" s="552"/>
      <c r="K45" s="23">
        <f t="shared" ref="K45" si="16">C45/B45*100</f>
        <v>42.140263016456394</v>
      </c>
      <c r="L45" s="23">
        <f t="shared" ref="L45" si="17">(E45+G45)/(D45+F45)*100</f>
        <v>26.673557004293208</v>
      </c>
      <c r="M45" s="23">
        <f t="shared" ref="M45" si="18">I45/H45*100</f>
        <v>42.448477781439323</v>
      </c>
      <c r="N45" s="552"/>
      <c r="O45" s="552"/>
      <c r="P45" s="552"/>
      <c r="Q45" s="9"/>
      <c r="R45" s="9"/>
      <c r="S45" s="9"/>
      <c r="T45" s="9"/>
      <c r="U45" s="9"/>
      <c r="V45" s="9"/>
      <c r="W45" s="9"/>
      <c r="X45" s="9"/>
    </row>
    <row r="46" spans="1:24" ht="12.75" customHeight="1" x14ac:dyDescent="0.3">
      <c r="A46" s="512">
        <v>2020</v>
      </c>
      <c r="B46" s="511">
        <f t="shared" ref="B46" si="19">SUM(D46,F46,H46)</f>
        <v>621772</v>
      </c>
      <c r="C46" s="508">
        <f t="shared" ref="C46" si="20">SUM(E46,G46,I46)</f>
        <v>267553</v>
      </c>
      <c r="D46" s="509">
        <v>2724</v>
      </c>
      <c r="E46" s="509">
        <v>720</v>
      </c>
      <c r="F46" s="509">
        <v>9481</v>
      </c>
      <c r="G46" s="509">
        <v>2599</v>
      </c>
      <c r="H46" s="509">
        <v>609567</v>
      </c>
      <c r="I46" s="510">
        <v>264234</v>
      </c>
      <c r="J46" s="552"/>
      <c r="K46" s="23">
        <f t="shared" ref="K46" si="21">C46/B46*100</f>
        <v>43.030725088939356</v>
      </c>
      <c r="L46" s="23">
        <f t="shared" ref="L46" si="22">(E46+G46)/(D46+F46)*100</f>
        <v>27.193773043834497</v>
      </c>
      <c r="M46" s="23">
        <f t="shared" ref="M46" si="23">I46/H46*100</f>
        <v>43.347819025636234</v>
      </c>
      <c r="N46" s="552"/>
      <c r="O46" s="552"/>
      <c r="P46" s="552"/>
      <c r="Q46" s="9"/>
      <c r="R46" s="9"/>
      <c r="S46" s="9"/>
      <c r="T46" s="9"/>
      <c r="U46" s="9"/>
      <c r="V46" s="9"/>
      <c r="W46" s="9"/>
      <c r="X46" s="9"/>
    </row>
    <row r="47" spans="1:24" ht="12.75" customHeight="1" x14ac:dyDescent="0.3">
      <c r="A47" s="394">
        <v>2021</v>
      </c>
      <c r="B47" s="395">
        <f t="shared" ref="B47" si="24">SUM(D47,F47,H47)</f>
        <v>576041</v>
      </c>
      <c r="C47" s="396">
        <f t="shared" ref="C47" si="25">SUM(E47,G47,I47)</f>
        <v>251829</v>
      </c>
      <c r="D47" s="397">
        <v>2803</v>
      </c>
      <c r="E47" s="397">
        <v>733</v>
      </c>
      <c r="F47" s="397">
        <v>8923</v>
      </c>
      <c r="G47" s="397">
        <v>2538</v>
      </c>
      <c r="H47" s="397">
        <v>564315</v>
      </c>
      <c r="I47" s="398">
        <v>248558</v>
      </c>
      <c r="J47" s="552"/>
      <c r="K47" s="23">
        <f t="shared" ref="K47" si="26">C47/B47*100</f>
        <v>43.717200685367878</v>
      </c>
      <c r="L47" s="23">
        <f t="shared" ref="L47" si="27">(E47+G47)/(D47+F47)*100</f>
        <v>27.895275456251067</v>
      </c>
      <c r="M47" s="23">
        <f t="shared" ref="M47" si="28">I47/H47*100</f>
        <v>44.045967234611879</v>
      </c>
      <c r="N47" s="552"/>
      <c r="O47" s="552"/>
      <c r="P47" s="552"/>
      <c r="Q47" s="9"/>
      <c r="R47" s="9"/>
      <c r="S47" s="9"/>
      <c r="T47" s="9"/>
      <c r="U47" s="9"/>
      <c r="V47" s="9"/>
      <c r="W47" s="9"/>
      <c r="X47" s="9"/>
    </row>
    <row r="48" spans="1:24" ht="12.75" customHeight="1" x14ac:dyDescent="0.3">
      <c r="A48" s="394">
        <v>2022</v>
      </c>
      <c r="B48" s="395">
        <f t="shared" ref="B48" si="29">SUM(D48,F48,H48)</f>
        <v>539306</v>
      </c>
      <c r="C48" s="396">
        <f t="shared" ref="C48" si="30">SUM(E48,G48,I48)</f>
        <v>240103</v>
      </c>
      <c r="D48" s="397">
        <v>2661</v>
      </c>
      <c r="E48" s="397">
        <v>691</v>
      </c>
      <c r="F48" s="397">
        <v>8574</v>
      </c>
      <c r="G48" s="397">
        <v>2563</v>
      </c>
      <c r="H48" s="397">
        <v>528071</v>
      </c>
      <c r="I48" s="398">
        <v>236849</v>
      </c>
      <c r="J48" s="552"/>
      <c r="K48" s="23">
        <f t="shared" ref="K48:K49" si="31">C48/B48*100</f>
        <v>44.520735908741976</v>
      </c>
      <c r="L48" s="23">
        <f t="shared" ref="L48:L49" si="32">(E48+G48)/(D48+F48)*100</f>
        <v>28.963061860258122</v>
      </c>
      <c r="M48" s="23">
        <f t="shared" ref="M48:M49" si="33">I48/H48*100</f>
        <v>44.851733952442004</v>
      </c>
      <c r="N48" s="552"/>
      <c r="O48" s="552"/>
      <c r="P48" s="552"/>
      <c r="Q48" s="9"/>
      <c r="R48" s="9"/>
      <c r="S48" s="9"/>
      <c r="T48" s="9"/>
      <c r="U48" s="9"/>
      <c r="V48" s="9"/>
      <c r="W48" s="9"/>
      <c r="X48" s="9"/>
    </row>
    <row r="49" spans="1:24" ht="12.75" customHeight="1" x14ac:dyDescent="0.3">
      <c r="A49" s="394">
        <v>2023</v>
      </c>
      <c r="B49" s="395">
        <f t="shared" ref="B49" si="34">SUM(D49,F49,H49)</f>
        <v>509169</v>
      </c>
      <c r="C49" s="396">
        <f t="shared" ref="C49" si="35">SUM(E49,G49,I49)</f>
        <v>232853</v>
      </c>
      <c r="D49" s="397">
        <v>2645</v>
      </c>
      <c r="E49" s="397">
        <v>579</v>
      </c>
      <c r="F49" s="397">
        <v>7998</v>
      </c>
      <c r="G49" s="397">
        <v>2550</v>
      </c>
      <c r="H49" s="397">
        <v>498526</v>
      </c>
      <c r="I49" s="398">
        <v>229724</v>
      </c>
      <c r="J49" s="552"/>
      <c r="K49" s="23">
        <f t="shared" si="31"/>
        <v>45.731967185747756</v>
      </c>
      <c r="L49" s="23">
        <f t="shared" si="32"/>
        <v>29.399605374424503</v>
      </c>
      <c r="M49" s="23">
        <f t="shared" si="33"/>
        <v>46.08064574365229</v>
      </c>
      <c r="N49" s="552"/>
      <c r="O49" s="552"/>
      <c r="P49" s="552"/>
      <c r="Q49" s="9"/>
      <c r="R49" s="9"/>
      <c r="S49" s="9"/>
      <c r="T49" s="9"/>
      <c r="U49" s="9"/>
      <c r="V49" s="9"/>
      <c r="W49" s="9"/>
      <c r="X49" s="9"/>
    </row>
    <row r="50" spans="1:24" ht="12.75" customHeight="1" x14ac:dyDescent="0.3">
      <c r="A50" s="399">
        <v>2024</v>
      </c>
      <c r="B50" s="400">
        <v>492042</v>
      </c>
      <c r="C50" s="401">
        <v>233553</v>
      </c>
      <c r="D50" s="402">
        <v>2303</v>
      </c>
      <c r="E50" s="402">
        <v>472</v>
      </c>
      <c r="F50" s="402">
        <v>7452</v>
      </c>
      <c r="G50" s="402">
        <v>2475</v>
      </c>
      <c r="H50" s="402">
        <v>482287</v>
      </c>
      <c r="I50" s="403">
        <v>230606</v>
      </c>
      <c r="J50" s="552"/>
      <c r="K50" s="23"/>
      <c r="L50" s="23"/>
      <c r="M50" s="23"/>
      <c r="N50" s="552"/>
      <c r="O50" s="552"/>
      <c r="P50" s="552"/>
      <c r="Q50" s="9"/>
      <c r="R50" s="9"/>
      <c r="S50" s="9"/>
      <c r="T50" s="9"/>
      <c r="U50" s="9"/>
      <c r="V50" s="9"/>
      <c r="W50" s="9"/>
      <c r="X50" s="9"/>
    </row>
    <row r="51" spans="1:24" ht="12.75" customHeight="1" thickBot="1" x14ac:dyDescent="0.35">
      <c r="A51" s="424">
        <v>2025</v>
      </c>
      <c r="B51" s="425">
        <v>494057</v>
      </c>
      <c r="C51" s="426">
        <v>242222</v>
      </c>
      <c r="D51" s="427">
        <v>2018</v>
      </c>
      <c r="E51" s="427">
        <v>372</v>
      </c>
      <c r="F51" s="427">
        <v>6766</v>
      </c>
      <c r="G51" s="427">
        <v>2388</v>
      </c>
      <c r="H51" s="427">
        <v>485273</v>
      </c>
      <c r="I51" s="428">
        <v>239462</v>
      </c>
      <c r="J51" s="552"/>
      <c r="K51" s="23">
        <f t="shared" ref="K51" si="36">C51/B51*100</f>
        <v>49.027136544973551</v>
      </c>
      <c r="L51" s="23">
        <f t="shared" ref="L51" si="37">(E51+G51)/(D51+F51)*100</f>
        <v>31.420765027322407</v>
      </c>
      <c r="M51" s="23">
        <f t="shared" ref="M51" si="38">I51/H51*100</f>
        <v>49.345832139847055</v>
      </c>
      <c r="N51" s="552"/>
      <c r="O51" s="552"/>
      <c r="P51" s="552"/>
      <c r="Q51" s="9"/>
      <c r="R51" s="9"/>
      <c r="S51" s="9"/>
      <c r="T51" s="9"/>
      <c r="U51" s="9"/>
      <c r="V51" s="9"/>
      <c r="W51" s="9"/>
      <c r="X51" s="9"/>
    </row>
    <row r="52" spans="1:24" ht="12.75" customHeight="1" x14ac:dyDescent="0.3">
      <c r="A52" s="669"/>
      <c r="B52" s="671"/>
      <c r="C52" s="671"/>
      <c r="D52" s="672"/>
      <c r="E52" s="670"/>
      <c r="F52" s="670"/>
      <c r="G52" s="670"/>
      <c r="H52" s="670"/>
      <c r="I52" s="670"/>
      <c r="J52" s="552"/>
      <c r="K52" s="23"/>
      <c r="L52" s="23"/>
      <c r="M52" s="23"/>
      <c r="N52" s="552"/>
      <c r="O52" s="552"/>
      <c r="P52" s="552"/>
      <c r="Q52" s="9"/>
      <c r="R52" s="9"/>
      <c r="S52" s="9"/>
      <c r="T52" s="9"/>
      <c r="U52" s="9"/>
      <c r="V52" s="9"/>
      <c r="W52" s="9"/>
      <c r="X52" s="9"/>
    </row>
    <row r="53" spans="1:24" ht="12.75" customHeight="1" x14ac:dyDescent="0.3">
      <c r="A53" s="669"/>
      <c r="B53" s="671"/>
      <c r="C53" s="671"/>
      <c r="D53" s="672"/>
      <c r="E53" s="670"/>
      <c r="F53" s="670"/>
      <c r="G53" s="670"/>
      <c r="H53" s="670"/>
      <c r="I53" s="670"/>
      <c r="J53" s="552"/>
      <c r="K53" s="23"/>
      <c r="L53" s="23"/>
      <c r="M53" s="23"/>
      <c r="N53" s="552"/>
      <c r="O53" s="552"/>
      <c r="P53" s="552"/>
      <c r="Q53" s="9"/>
      <c r="R53" s="9"/>
      <c r="S53" s="9"/>
      <c r="T53" s="9"/>
      <c r="U53" s="9"/>
      <c r="V53" s="9"/>
      <c r="W53" s="9"/>
      <c r="X53" s="9"/>
    </row>
    <row r="54" spans="1:24" ht="12.75" customHeight="1" x14ac:dyDescent="0.3">
      <c r="A54" s="287" t="s">
        <v>301</v>
      </c>
      <c r="B54" s="114"/>
      <c r="C54" s="115"/>
      <c r="D54" s="115"/>
      <c r="E54" s="115"/>
      <c r="F54" s="115"/>
      <c r="G54" s="115"/>
      <c r="J54" s="552"/>
      <c r="K54" s="552"/>
      <c r="L54" s="552"/>
      <c r="M54" s="552"/>
      <c r="N54" s="552"/>
      <c r="O54" s="552"/>
      <c r="P54" s="552"/>
    </row>
    <row r="55" spans="1:24" ht="12.75" customHeight="1" x14ac:dyDescent="0.3">
      <c r="A55" s="287" t="s">
        <v>302</v>
      </c>
      <c r="B55" s="114"/>
      <c r="C55" s="115"/>
      <c r="D55" s="115"/>
      <c r="E55" s="115"/>
      <c r="F55" s="115"/>
      <c r="G55" s="115"/>
      <c r="J55" s="552"/>
      <c r="K55" s="552"/>
      <c r="L55" s="552"/>
      <c r="M55" s="552"/>
      <c r="N55" s="552"/>
      <c r="O55" s="552"/>
      <c r="P55" s="552"/>
    </row>
    <row r="56" spans="1:24" ht="12.75" customHeight="1" x14ac:dyDescent="0.3">
      <c r="A56" s="287" t="s">
        <v>300</v>
      </c>
      <c r="B56" s="114"/>
      <c r="C56" s="115"/>
      <c r="D56" s="115"/>
      <c r="E56" s="115"/>
      <c r="F56" s="115"/>
      <c r="G56" s="115"/>
    </row>
    <row r="57" spans="1:24" ht="12.75" customHeight="1" x14ac:dyDescent="0.3">
      <c r="A57" s="289" t="s">
        <v>390</v>
      </c>
    </row>
    <row r="59" spans="1:24" x14ac:dyDescent="0.3">
      <c r="H59" s="131"/>
      <c r="I59" s="131"/>
      <c r="J59" s="9"/>
      <c r="K59" s="9"/>
    </row>
    <row r="60" spans="1:24" x14ac:dyDescent="0.3">
      <c r="H60" s="131"/>
      <c r="I60" s="131"/>
      <c r="J60" s="9"/>
      <c r="K60" s="9"/>
    </row>
    <row r="61" spans="1:24" x14ac:dyDescent="0.3">
      <c r="H61" s="131"/>
      <c r="I61" s="131"/>
      <c r="J61" s="9"/>
      <c r="K61" s="9"/>
    </row>
    <row r="62" spans="1:24" x14ac:dyDescent="0.3">
      <c r="H62" s="131"/>
      <c r="I62" s="131"/>
      <c r="J62" s="132"/>
      <c r="K62" s="9"/>
    </row>
    <row r="63" spans="1:24" x14ac:dyDescent="0.3">
      <c r="H63" s="131"/>
      <c r="I63" s="131"/>
      <c r="J63" s="132"/>
      <c r="K63" s="9"/>
    </row>
    <row r="64" spans="1:24" x14ac:dyDescent="0.3">
      <c r="F64" s="30" t="s">
        <v>88</v>
      </c>
      <c r="G64" s="30">
        <v>359098</v>
      </c>
      <c r="H64" s="131"/>
      <c r="I64" s="133"/>
      <c r="J64" s="132"/>
      <c r="K64" s="9"/>
    </row>
    <row r="65" spans="6:11" x14ac:dyDescent="0.3">
      <c r="F65" s="30"/>
      <c r="G65" s="30"/>
      <c r="H65" s="131"/>
      <c r="I65" s="133"/>
      <c r="J65" s="132"/>
      <c r="K65" s="9"/>
    </row>
    <row r="66" spans="6:11" x14ac:dyDescent="0.3">
      <c r="F66" s="30"/>
      <c r="G66" s="30"/>
      <c r="H66" s="131"/>
      <c r="I66" s="133"/>
      <c r="J66" s="132"/>
      <c r="K66" s="9"/>
    </row>
    <row r="67" spans="6:11" x14ac:dyDescent="0.3">
      <c r="F67" s="30"/>
      <c r="G67" s="30"/>
      <c r="H67" s="131"/>
      <c r="I67" s="133"/>
      <c r="J67" s="132"/>
      <c r="K67" s="9"/>
    </row>
    <row r="68" spans="6:11" x14ac:dyDescent="0.3">
      <c r="F68" s="30"/>
      <c r="G68" s="30"/>
      <c r="H68" s="131"/>
      <c r="I68" s="133"/>
      <c r="J68" s="132"/>
      <c r="K68" s="9"/>
    </row>
    <row r="69" spans="6:11" x14ac:dyDescent="0.3">
      <c r="F69" s="30"/>
      <c r="G69" s="30"/>
      <c r="H69" s="131"/>
      <c r="I69" s="133"/>
      <c r="J69" s="9"/>
      <c r="K69" s="9"/>
    </row>
    <row r="70" spans="6:11" x14ac:dyDescent="0.3">
      <c r="F70" s="30"/>
      <c r="G70" s="30"/>
      <c r="H70" s="131"/>
      <c r="I70" s="133"/>
      <c r="J70" s="9"/>
      <c r="K70" s="9"/>
    </row>
    <row r="71" spans="6:11" x14ac:dyDescent="0.3">
      <c r="F71" s="30"/>
      <c r="G71" s="30"/>
      <c r="H71" s="131"/>
      <c r="I71" s="131"/>
      <c r="J71" s="9"/>
      <c r="K71" s="9"/>
    </row>
    <row r="72" spans="6:11" x14ac:dyDescent="0.3">
      <c r="F72" s="30"/>
      <c r="G72" s="30"/>
      <c r="H72" s="131"/>
      <c r="I72" s="131"/>
      <c r="J72" s="9"/>
      <c r="K72" s="9"/>
    </row>
    <row r="73" spans="6:11" x14ac:dyDescent="0.3">
      <c r="F73" s="30"/>
      <c r="G73" s="30"/>
      <c r="H73" s="131"/>
      <c r="I73" s="131"/>
      <c r="J73" s="9"/>
      <c r="K73" s="9"/>
    </row>
    <row r="74" spans="6:11" x14ac:dyDescent="0.3">
      <c r="H74" s="131"/>
      <c r="I74" s="131"/>
      <c r="J74" s="9"/>
      <c r="K74" s="9"/>
    </row>
    <row r="75" spans="6:11" x14ac:dyDescent="0.3">
      <c r="H75" s="131"/>
      <c r="I75" s="131"/>
      <c r="J75" s="9"/>
      <c r="K75" s="9"/>
    </row>
    <row r="76" spans="6:11" x14ac:dyDescent="0.3">
      <c r="H76" s="131"/>
      <c r="I76" s="131"/>
      <c r="J76" s="9"/>
      <c r="K76" s="9"/>
    </row>
    <row r="77" spans="6:11" x14ac:dyDescent="0.3">
      <c r="H77" s="131"/>
      <c r="I77" s="131"/>
      <c r="J77" s="9"/>
      <c r="K77" s="9"/>
    </row>
    <row r="78" spans="6:11" x14ac:dyDescent="0.3">
      <c r="H78" s="131"/>
      <c r="I78" s="131"/>
      <c r="J78" s="9"/>
      <c r="K78" s="9"/>
    </row>
    <row r="79" spans="6:11" x14ac:dyDescent="0.3">
      <c r="H79" s="131"/>
      <c r="I79" s="131"/>
      <c r="J79" s="9"/>
      <c r="K79" s="9"/>
    </row>
    <row r="80" spans="6:11" x14ac:dyDescent="0.3">
      <c r="H80" s="131"/>
      <c r="I80" s="131"/>
      <c r="J80" s="9"/>
      <c r="K80" s="9"/>
    </row>
  </sheetData>
  <mergeCells count="6">
    <mergeCell ref="A3:A4"/>
    <mergeCell ref="B2:I2"/>
    <mergeCell ref="B3:C3"/>
    <mergeCell ref="D3:E3"/>
    <mergeCell ref="F3:G3"/>
    <mergeCell ref="H3:I3"/>
  </mergeCells>
  <phoneticPr fontId="2" type="noConversion"/>
  <pageMargins left="0.7" right="0.7" top="0.75" bottom="0.75" header="0.3" footer="0.3"/>
  <pageSetup paperSize="9" orientation="portrait" r:id="rId1"/>
  <ignoredErrors>
    <ignoredError sqref="A6:A39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workbookViewId="0">
      <selection activeCell="F29" sqref="F29"/>
    </sheetView>
  </sheetViews>
  <sheetFormatPr defaultRowHeight="16.5" x14ac:dyDescent="0.3"/>
  <cols>
    <col min="1" max="1" width="6.375" customWidth="1"/>
    <col min="2" max="2" width="9.875" bestFit="1" customWidth="1"/>
    <col min="3" max="3" width="9.875" customWidth="1"/>
    <col min="4" max="4" width="9.875" style="4" bestFit="1" customWidth="1"/>
    <col min="5" max="5" width="9.875" style="4" customWidth="1"/>
    <col min="6" max="7" width="9.25" style="4" bestFit="1" customWidth="1"/>
    <col min="8" max="8" width="10" style="4" bestFit="1" customWidth="1"/>
    <col min="9" max="9" width="9.25" style="4" bestFit="1" customWidth="1"/>
    <col min="10" max="11" width="10.125" style="4" bestFit="1" customWidth="1"/>
    <col min="13" max="13" width="7" customWidth="1"/>
    <col min="14" max="14" width="9.875" bestFit="1" customWidth="1"/>
  </cols>
  <sheetData>
    <row r="1" spans="1:17" ht="21" thickBot="1" x14ac:dyDescent="0.35">
      <c r="B1" s="1"/>
      <c r="C1" s="1"/>
      <c r="D1" s="3"/>
      <c r="E1" s="3"/>
      <c r="N1" s="1"/>
    </row>
    <row r="2" spans="1:17" ht="17.25" thickBot="1" x14ac:dyDescent="0.35">
      <c r="B2" s="567" t="s">
        <v>83</v>
      </c>
      <c r="C2" s="568"/>
      <c r="D2" s="568"/>
      <c r="E2" s="568"/>
      <c r="F2" s="568"/>
      <c r="G2" s="568"/>
      <c r="H2" s="568"/>
      <c r="I2" s="568"/>
      <c r="J2" s="568"/>
      <c r="K2" s="569"/>
    </row>
    <row r="3" spans="1:17" ht="17.25" thickBot="1" x14ac:dyDescent="0.35">
      <c r="A3" s="570" t="s">
        <v>3</v>
      </c>
      <c r="B3" s="572" t="s">
        <v>92</v>
      </c>
      <c r="C3" s="572"/>
      <c r="D3" s="573"/>
      <c r="E3" s="98"/>
      <c r="F3" s="574" t="s">
        <v>0</v>
      </c>
      <c r="G3" s="575"/>
      <c r="H3" s="574" t="s">
        <v>1</v>
      </c>
      <c r="I3" s="575"/>
      <c r="J3" s="574" t="s">
        <v>2</v>
      </c>
      <c r="K3" s="576"/>
      <c r="M3" s="7"/>
      <c r="N3" t="s">
        <v>124</v>
      </c>
    </row>
    <row r="4" spans="1:17" x14ac:dyDescent="0.3">
      <c r="A4" s="571"/>
      <c r="B4" s="16" t="s">
        <v>93</v>
      </c>
      <c r="C4" s="16"/>
      <c r="D4" s="97" t="s">
        <v>82</v>
      </c>
      <c r="E4" s="97"/>
      <c r="F4" s="10" t="s">
        <v>81</v>
      </c>
      <c r="G4" s="10" t="s">
        <v>82</v>
      </c>
      <c r="H4" s="10" t="s">
        <v>81</v>
      </c>
      <c r="I4" s="10" t="s">
        <v>82</v>
      </c>
      <c r="J4" s="10" t="s">
        <v>81</v>
      </c>
      <c r="K4" s="15" t="s">
        <v>82</v>
      </c>
      <c r="M4" s="19" t="s">
        <v>3</v>
      </c>
      <c r="N4" s="99" t="s">
        <v>119</v>
      </c>
      <c r="O4" s="22" t="s">
        <v>128</v>
      </c>
      <c r="P4" s="20" t="s">
        <v>129</v>
      </c>
    </row>
    <row r="5" spans="1:17" x14ac:dyDescent="0.3">
      <c r="A5" s="11">
        <v>1979</v>
      </c>
      <c r="B5" s="36">
        <f t="shared" ref="B5:B47" si="0">SUM(F5,H5,J5)</f>
        <v>75205</v>
      </c>
      <c r="C5" s="36">
        <f>SUM(F5,H5,J5)</f>
        <v>75205</v>
      </c>
      <c r="D5" s="93">
        <v>17685</v>
      </c>
      <c r="E5" s="36">
        <f>SUM(G5,I5,K5)</f>
        <v>17685</v>
      </c>
      <c r="F5" s="37">
        <v>9977</v>
      </c>
      <c r="G5" s="37">
        <v>982</v>
      </c>
      <c r="H5" s="37">
        <v>1365</v>
      </c>
      <c r="I5" s="37">
        <v>1204</v>
      </c>
      <c r="J5" s="37">
        <v>63863</v>
      </c>
      <c r="K5" s="38">
        <v>15499</v>
      </c>
      <c r="M5" s="17">
        <v>1979</v>
      </c>
      <c r="N5" s="36">
        <v>75205</v>
      </c>
      <c r="O5" s="51">
        <v>26204</v>
      </c>
      <c r="P5" s="38">
        <v>49001</v>
      </c>
      <c r="Q5" s="107">
        <f>SUM(O5:P5)</f>
        <v>75205</v>
      </c>
    </row>
    <row r="6" spans="1:17" x14ac:dyDescent="0.3">
      <c r="A6" s="12" t="s">
        <v>4</v>
      </c>
      <c r="B6" s="39">
        <f t="shared" si="0"/>
        <v>151199</v>
      </c>
      <c r="C6" s="36">
        <f t="shared" ref="C6:C50" si="1">SUM(F6,H6,J6)</f>
        <v>151199</v>
      </c>
      <c r="D6" s="93">
        <v>39883</v>
      </c>
      <c r="E6" s="36">
        <f t="shared" ref="E6:E50" si="2">SUM(G6,I6,K6)</f>
        <v>39883</v>
      </c>
      <c r="F6" s="37">
        <v>19752</v>
      </c>
      <c r="G6" s="37">
        <v>2215</v>
      </c>
      <c r="H6" s="37">
        <v>2670</v>
      </c>
      <c r="I6" s="37">
        <v>2350</v>
      </c>
      <c r="J6" s="37">
        <v>128777</v>
      </c>
      <c r="K6" s="40">
        <v>35318</v>
      </c>
      <c r="M6" s="12" t="s">
        <v>4</v>
      </c>
      <c r="N6" s="39">
        <v>151199</v>
      </c>
      <c r="O6" s="51">
        <v>52930</v>
      </c>
      <c r="P6" s="38">
        <v>98269</v>
      </c>
      <c r="Q6" s="107">
        <f t="shared" ref="Q6:Q50" si="3">SUM(O6:P6)</f>
        <v>151199</v>
      </c>
    </row>
    <row r="7" spans="1:17" x14ac:dyDescent="0.3">
      <c r="A7" s="12" t="s">
        <v>5</v>
      </c>
      <c r="B7" s="39">
        <f t="shared" si="0"/>
        <v>188700</v>
      </c>
      <c r="C7" s="36">
        <f t="shared" si="1"/>
        <v>188700</v>
      </c>
      <c r="D7" s="93">
        <v>54464</v>
      </c>
      <c r="E7" s="36">
        <f t="shared" si="2"/>
        <v>54464</v>
      </c>
      <c r="F7" s="37">
        <v>23319</v>
      </c>
      <c r="G7" s="37">
        <v>2687</v>
      </c>
      <c r="H7" s="37">
        <v>4314</v>
      </c>
      <c r="I7" s="37">
        <v>3836</v>
      </c>
      <c r="J7" s="37">
        <v>161067</v>
      </c>
      <c r="K7" s="38">
        <v>47941</v>
      </c>
      <c r="M7" s="12" t="s">
        <v>5</v>
      </c>
      <c r="N7" s="39">
        <v>188700</v>
      </c>
      <c r="O7" s="51">
        <v>62083</v>
      </c>
      <c r="P7" s="38">
        <v>126617</v>
      </c>
      <c r="Q7" s="107">
        <f t="shared" si="3"/>
        <v>188700</v>
      </c>
    </row>
    <row r="8" spans="1:17" x14ac:dyDescent="0.3">
      <c r="A8" s="12" t="s">
        <v>6</v>
      </c>
      <c r="B8" s="39">
        <f t="shared" si="0"/>
        <v>211404</v>
      </c>
      <c r="C8" s="36">
        <f t="shared" si="1"/>
        <v>211404</v>
      </c>
      <c r="D8" s="93">
        <v>64558</v>
      </c>
      <c r="E8" s="36">
        <f t="shared" si="2"/>
        <v>64558</v>
      </c>
      <c r="F8" s="37">
        <v>27023</v>
      </c>
      <c r="G8" s="37">
        <v>3515</v>
      </c>
      <c r="H8" s="37">
        <v>3662</v>
      </c>
      <c r="I8" s="37">
        <v>3635</v>
      </c>
      <c r="J8" s="37">
        <v>180719</v>
      </c>
      <c r="K8" s="38">
        <v>57408</v>
      </c>
      <c r="M8" s="12" t="s">
        <v>6</v>
      </c>
      <c r="N8" s="39">
        <v>211404</v>
      </c>
      <c r="O8" s="51">
        <v>75104</v>
      </c>
      <c r="P8" s="38">
        <v>136300</v>
      </c>
      <c r="Q8" s="107">
        <f t="shared" si="3"/>
        <v>211404</v>
      </c>
    </row>
    <row r="9" spans="1:17" x14ac:dyDescent="0.3">
      <c r="A9" s="12" t="s">
        <v>7</v>
      </c>
      <c r="B9" s="39">
        <f t="shared" si="0"/>
        <v>216210</v>
      </c>
      <c r="C9" s="36">
        <f t="shared" si="1"/>
        <v>216210</v>
      </c>
      <c r="D9" s="93">
        <v>73561</v>
      </c>
      <c r="E9" s="36">
        <f t="shared" si="2"/>
        <v>73561</v>
      </c>
      <c r="F9" s="37">
        <v>27358</v>
      </c>
      <c r="G9" s="37">
        <v>3636</v>
      </c>
      <c r="H9" s="37">
        <v>321</v>
      </c>
      <c r="I9" s="37">
        <v>321</v>
      </c>
      <c r="J9" s="37">
        <v>188531</v>
      </c>
      <c r="K9" s="38">
        <v>69604</v>
      </c>
      <c r="M9" s="12" t="s">
        <v>7</v>
      </c>
      <c r="N9" s="39">
        <v>216210</v>
      </c>
      <c r="O9" s="51">
        <v>80881</v>
      </c>
      <c r="P9" s="38">
        <v>135329</v>
      </c>
      <c r="Q9" s="107">
        <f t="shared" si="3"/>
        <v>216210</v>
      </c>
    </row>
    <row r="10" spans="1:17" x14ac:dyDescent="0.3">
      <c r="A10" s="12" t="s">
        <v>8</v>
      </c>
      <c r="B10" s="39">
        <f t="shared" si="0"/>
        <v>230282</v>
      </c>
      <c r="C10" s="36">
        <f t="shared" si="1"/>
        <v>230282</v>
      </c>
      <c r="D10" s="93">
        <v>81221</v>
      </c>
      <c r="E10" s="36">
        <f t="shared" si="2"/>
        <v>81221</v>
      </c>
      <c r="F10" s="37">
        <v>24788</v>
      </c>
      <c r="G10" s="37">
        <v>3379</v>
      </c>
      <c r="H10" s="37">
        <v>179</v>
      </c>
      <c r="I10" s="37">
        <v>179</v>
      </c>
      <c r="J10" s="37">
        <v>205315</v>
      </c>
      <c r="K10" s="38">
        <v>77663</v>
      </c>
      <c r="M10" s="12" t="s">
        <v>8</v>
      </c>
      <c r="N10" s="39">
        <v>230282</v>
      </c>
      <c r="O10" s="51">
        <v>84766</v>
      </c>
      <c r="P10" s="38">
        <v>145516</v>
      </c>
      <c r="Q10" s="107">
        <f t="shared" si="3"/>
        <v>230282</v>
      </c>
    </row>
    <row r="11" spans="1:17" x14ac:dyDescent="0.3">
      <c r="A11" s="12" t="s">
        <v>9</v>
      </c>
      <c r="B11" s="39">
        <f t="shared" si="0"/>
        <v>242114</v>
      </c>
      <c r="C11" s="36">
        <f t="shared" si="1"/>
        <v>242114</v>
      </c>
      <c r="D11" s="93">
        <v>87123</v>
      </c>
      <c r="E11" s="36">
        <f t="shared" si="2"/>
        <v>87123</v>
      </c>
      <c r="F11" s="37">
        <v>22902</v>
      </c>
      <c r="G11" s="37">
        <v>3314</v>
      </c>
      <c r="H11" s="37">
        <v>54</v>
      </c>
      <c r="I11" s="37">
        <v>54</v>
      </c>
      <c r="J11" s="37">
        <v>219158</v>
      </c>
      <c r="K11" s="38">
        <v>83755</v>
      </c>
      <c r="M11" s="12" t="s">
        <v>9</v>
      </c>
      <c r="N11" s="39">
        <v>242114</v>
      </c>
      <c r="O11" s="51">
        <v>88557</v>
      </c>
      <c r="P11" s="38">
        <v>153557</v>
      </c>
      <c r="Q11" s="107">
        <f t="shared" si="3"/>
        <v>242114</v>
      </c>
    </row>
    <row r="12" spans="1:17" x14ac:dyDescent="0.3">
      <c r="A12" s="12" t="s">
        <v>10</v>
      </c>
      <c r="B12" s="39">
        <f t="shared" si="0"/>
        <v>250652</v>
      </c>
      <c r="C12" s="36">
        <f t="shared" si="1"/>
        <v>250652</v>
      </c>
      <c r="D12" s="93">
        <v>92700</v>
      </c>
      <c r="E12" s="36">
        <f t="shared" si="2"/>
        <v>92700</v>
      </c>
      <c r="F12" s="37">
        <v>23221</v>
      </c>
      <c r="G12" s="37">
        <v>3290</v>
      </c>
      <c r="H12" s="37">
        <v>0</v>
      </c>
      <c r="I12" s="37">
        <v>0</v>
      </c>
      <c r="J12" s="37">
        <v>227431</v>
      </c>
      <c r="K12" s="38">
        <v>89410</v>
      </c>
      <c r="M12" s="12" t="s">
        <v>10</v>
      </c>
      <c r="N12" s="39">
        <v>250652</v>
      </c>
      <c r="O12" s="51">
        <v>90035</v>
      </c>
      <c r="P12" s="38">
        <v>160617</v>
      </c>
      <c r="Q12" s="107">
        <f t="shared" si="3"/>
        <v>250652</v>
      </c>
    </row>
    <row r="13" spans="1:17" x14ac:dyDescent="0.3">
      <c r="A13" s="12" t="s">
        <v>11</v>
      </c>
      <c r="B13" s="39">
        <f t="shared" si="0"/>
        <v>259898</v>
      </c>
      <c r="C13" s="36">
        <f t="shared" si="1"/>
        <v>259898</v>
      </c>
      <c r="D13" s="93">
        <v>97301</v>
      </c>
      <c r="E13" s="36">
        <f t="shared" si="2"/>
        <v>97301</v>
      </c>
      <c r="F13" s="37">
        <v>23190</v>
      </c>
      <c r="G13" s="37">
        <v>3499</v>
      </c>
      <c r="H13" s="37">
        <v>0</v>
      </c>
      <c r="I13" s="37">
        <v>0</v>
      </c>
      <c r="J13" s="37">
        <v>236708</v>
      </c>
      <c r="K13" s="38">
        <v>93802</v>
      </c>
      <c r="M13" s="12" t="s">
        <v>11</v>
      </c>
      <c r="N13" s="39">
        <v>259898</v>
      </c>
      <c r="O13" s="51">
        <v>93680</v>
      </c>
      <c r="P13" s="38">
        <v>166218</v>
      </c>
      <c r="Q13" s="107">
        <f t="shared" si="3"/>
        <v>259898</v>
      </c>
    </row>
    <row r="14" spans="1:17" x14ac:dyDescent="0.3">
      <c r="A14" s="12" t="s">
        <v>12</v>
      </c>
      <c r="B14" s="39">
        <f t="shared" si="0"/>
        <v>266844</v>
      </c>
      <c r="C14" s="36">
        <f t="shared" si="1"/>
        <v>266844</v>
      </c>
      <c r="D14" s="93">
        <v>100669</v>
      </c>
      <c r="E14" s="36">
        <f t="shared" si="2"/>
        <v>100669</v>
      </c>
      <c r="F14" s="37">
        <v>23710</v>
      </c>
      <c r="G14" s="37">
        <v>3733</v>
      </c>
      <c r="H14" s="37">
        <v>0</v>
      </c>
      <c r="I14" s="37">
        <v>0</v>
      </c>
      <c r="J14" s="37">
        <v>243134</v>
      </c>
      <c r="K14" s="38">
        <v>96936</v>
      </c>
      <c r="M14" s="12" t="s">
        <v>12</v>
      </c>
      <c r="N14" s="39">
        <v>266844</v>
      </c>
      <c r="O14" s="51">
        <v>95786</v>
      </c>
      <c r="P14" s="38">
        <v>171058</v>
      </c>
      <c r="Q14" s="107">
        <f t="shared" si="3"/>
        <v>266844</v>
      </c>
    </row>
    <row r="15" spans="1:17" x14ac:dyDescent="0.3">
      <c r="A15" s="12" t="s">
        <v>13</v>
      </c>
      <c r="B15" s="39">
        <f t="shared" si="0"/>
        <v>291041</v>
      </c>
      <c r="C15" s="36">
        <f t="shared" si="1"/>
        <v>291041</v>
      </c>
      <c r="D15" s="93">
        <v>107514</v>
      </c>
      <c r="E15" s="36">
        <f t="shared" si="2"/>
        <v>107514</v>
      </c>
      <c r="F15" s="37">
        <v>24807</v>
      </c>
      <c r="G15" s="37">
        <v>4085</v>
      </c>
      <c r="H15" s="37">
        <v>0</v>
      </c>
      <c r="I15" s="37">
        <v>0</v>
      </c>
      <c r="J15" s="37">
        <v>266234</v>
      </c>
      <c r="K15" s="38">
        <v>103429</v>
      </c>
      <c r="M15" s="12" t="s">
        <v>13</v>
      </c>
      <c r="N15" s="39">
        <v>291041</v>
      </c>
      <c r="O15" s="51">
        <v>103491</v>
      </c>
      <c r="P15" s="38">
        <v>187550</v>
      </c>
      <c r="Q15" s="107">
        <f t="shared" si="3"/>
        <v>291041</v>
      </c>
    </row>
    <row r="16" spans="1:17" x14ac:dyDescent="0.3">
      <c r="A16" s="12" t="s">
        <v>14</v>
      </c>
      <c r="B16" s="39">
        <f t="shared" si="0"/>
        <v>323825</v>
      </c>
      <c r="C16" s="36">
        <f t="shared" si="1"/>
        <v>323825</v>
      </c>
      <c r="D16" s="93">
        <v>119345</v>
      </c>
      <c r="E16" s="36">
        <f t="shared" si="2"/>
        <v>119345</v>
      </c>
      <c r="F16" s="37">
        <v>26959</v>
      </c>
      <c r="G16" s="37">
        <v>4846</v>
      </c>
      <c r="H16" s="37">
        <v>0</v>
      </c>
      <c r="I16" s="37">
        <v>0</v>
      </c>
      <c r="J16" s="37">
        <v>296866</v>
      </c>
      <c r="K16" s="38">
        <v>114499</v>
      </c>
      <c r="M16" s="12" t="s">
        <v>14</v>
      </c>
      <c r="N16" s="39">
        <v>323825</v>
      </c>
      <c r="O16" s="51">
        <v>115848</v>
      </c>
      <c r="P16" s="38">
        <v>207977</v>
      </c>
      <c r="Q16" s="107">
        <f t="shared" si="3"/>
        <v>323825</v>
      </c>
    </row>
    <row r="17" spans="1:17" x14ac:dyDescent="0.3">
      <c r="A17" s="12" t="s">
        <v>15</v>
      </c>
      <c r="B17" s="39">
        <f t="shared" si="0"/>
        <v>359049</v>
      </c>
      <c r="C17" s="36">
        <f t="shared" si="1"/>
        <v>359049</v>
      </c>
      <c r="D17" s="93">
        <v>131414</v>
      </c>
      <c r="E17" s="36">
        <f t="shared" si="2"/>
        <v>131414</v>
      </c>
      <c r="F17" s="37">
        <v>26676</v>
      </c>
      <c r="G17" s="37">
        <v>5338</v>
      </c>
      <c r="H17" s="37">
        <v>0</v>
      </c>
      <c r="I17" s="37">
        <v>0</v>
      </c>
      <c r="J17" s="37">
        <v>332373</v>
      </c>
      <c r="K17" s="38">
        <v>126076</v>
      </c>
      <c r="M17" s="12" t="s">
        <v>15</v>
      </c>
      <c r="N17" s="39">
        <v>359049</v>
      </c>
      <c r="O17" s="51">
        <v>129041</v>
      </c>
      <c r="P17" s="38">
        <v>230008</v>
      </c>
      <c r="Q17" s="107">
        <f t="shared" si="3"/>
        <v>359049</v>
      </c>
    </row>
    <row r="18" spans="1:17" x14ac:dyDescent="0.3">
      <c r="A18" s="12" t="s">
        <v>16</v>
      </c>
      <c r="B18" s="39">
        <f t="shared" si="0"/>
        <v>404996</v>
      </c>
      <c r="C18" s="36">
        <f t="shared" si="1"/>
        <v>404996</v>
      </c>
      <c r="D18" s="93">
        <v>146250</v>
      </c>
      <c r="E18" s="36">
        <f t="shared" si="2"/>
        <v>146250</v>
      </c>
      <c r="F18" s="37">
        <v>26034</v>
      </c>
      <c r="G18" s="37">
        <v>5431</v>
      </c>
      <c r="H18" s="37">
        <v>0</v>
      </c>
      <c r="I18" s="37">
        <v>0</v>
      </c>
      <c r="J18" s="37">
        <v>378962</v>
      </c>
      <c r="K18" s="38">
        <v>140819</v>
      </c>
      <c r="M18" s="12" t="s">
        <v>16</v>
      </c>
      <c r="N18" s="39">
        <v>404996</v>
      </c>
      <c r="O18" s="51">
        <v>143379</v>
      </c>
      <c r="P18" s="38">
        <v>261617</v>
      </c>
      <c r="Q18" s="107">
        <f t="shared" si="3"/>
        <v>404996</v>
      </c>
    </row>
    <row r="19" spans="1:17" x14ac:dyDescent="0.3">
      <c r="A19" s="12" t="s">
        <v>17</v>
      </c>
      <c r="B19" s="39">
        <f t="shared" si="0"/>
        <v>456227</v>
      </c>
      <c r="C19" s="36">
        <f t="shared" si="1"/>
        <v>456227</v>
      </c>
      <c r="D19" s="93">
        <v>165567</v>
      </c>
      <c r="E19" s="36">
        <f t="shared" si="2"/>
        <v>165567</v>
      </c>
      <c r="F19" s="37">
        <v>21462</v>
      </c>
      <c r="G19" s="37">
        <v>4648</v>
      </c>
      <c r="H19" s="37">
        <v>0</v>
      </c>
      <c r="I19" s="37">
        <v>0</v>
      </c>
      <c r="J19" s="37">
        <v>434765</v>
      </c>
      <c r="K19" s="38">
        <v>160919</v>
      </c>
      <c r="M19" s="12" t="s">
        <v>17</v>
      </c>
      <c r="N19" s="39">
        <v>456227</v>
      </c>
      <c r="O19" s="51">
        <v>159743</v>
      </c>
      <c r="P19" s="38">
        <v>296484</v>
      </c>
      <c r="Q19" s="107">
        <f t="shared" si="3"/>
        <v>456227</v>
      </c>
    </row>
    <row r="20" spans="1:17" x14ac:dyDescent="0.3">
      <c r="A20" s="12" t="s">
        <v>18</v>
      </c>
      <c r="B20" s="39">
        <f t="shared" si="0"/>
        <v>506806</v>
      </c>
      <c r="C20" s="36">
        <f t="shared" si="1"/>
        <v>506806</v>
      </c>
      <c r="D20" s="93">
        <v>186509</v>
      </c>
      <c r="E20" s="36">
        <f t="shared" si="2"/>
        <v>186509</v>
      </c>
      <c r="F20" s="37">
        <v>16909</v>
      </c>
      <c r="G20" s="37">
        <v>4051</v>
      </c>
      <c r="H20" s="37">
        <v>3467</v>
      </c>
      <c r="I20" s="37">
        <v>851</v>
      </c>
      <c r="J20" s="37">
        <v>486430</v>
      </c>
      <c r="K20" s="38">
        <v>181607</v>
      </c>
      <c r="M20" s="12" t="s">
        <v>18</v>
      </c>
      <c r="N20" s="39">
        <v>506806</v>
      </c>
      <c r="O20" s="51">
        <v>172925</v>
      </c>
      <c r="P20" s="38">
        <v>333881</v>
      </c>
      <c r="Q20" s="107">
        <f t="shared" si="3"/>
        <v>506806</v>
      </c>
    </row>
    <row r="21" spans="1:17" x14ac:dyDescent="0.3">
      <c r="A21" s="12" t="s">
        <v>19</v>
      </c>
      <c r="B21" s="39">
        <f t="shared" si="0"/>
        <v>569820</v>
      </c>
      <c r="C21" s="36">
        <f t="shared" si="1"/>
        <v>569820</v>
      </c>
      <c r="D21" s="93">
        <v>214310</v>
      </c>
      <c r="E21" s="36">
        <f t="shared" si="2"/>
        <v>214310</v>
      </c>
      <c r="F21" s="37">
        <v>13046</v>
      </c>
      <c r="G21" s="37">
        <v>4134</v>
      </c>
      <c r="H21" s="37">
        <v>8427</v>
      </c>
      <c r="I21" s="37">
        <v>1925</v>
      </c>
      <c r="J21" s="37">
        <v>548347</v>
      </c>
      <c r="K21" s="38">
        <v>208251</v>
      </c>
      <c r="M21" s="12" t="s">
        <v>19</v>
      </c>
      <c r="N21" s="39">
        <v>569820</v>
      </c>
      <c r="O21" s="51">
        <v>191136</v>
      </c>
      <c r="P21" s="38">
        <v>378684</v>
      </c>
      <c r="Q21" s="107">
        <f t="shared" si="3"/>
        <v>569820</v>
      </c>
    </row>
    <row r="22" spans="1:17" x14ac:dyDescent="0.3">
      <c r="A22" s="12" t="s">
        <v>20</v>
      </c>
      <c r="B22" s="39">
        <f t="shared" si="0"/>
        <v>642697</v>
      </c>
      <c r="C22" s="36">
        <f t="shared" si="1"/>
        <v>642697</v>
      </c>
      <c r="D22" s="93">
        <v>251266</v>
      </c>
      <c r="E22" s="36">
        <f t="shared" si="2"/>
        <v>251266</v>
      </c>
      <c r="F22" s="37">
        <v>12917</v>
      </c>
      <c r="G22" s="37">
        <v>4630</v>
      </c>
      <c r="H22" s="37">
        <v>9387</v>
      </c>
      <c r="I22" s="37">
        <v>2481</v>
      </c>
      <c r="J22" s="37">
        <v>620393</v>
      </c>
      <c r="K22" s="38">
        <v>244155</v>
      </c>
      <c r="M22" s="12" t="s">
        <v>20</v>
      </c>
      <c r="N22" s="39">
        <v>642697</v>
      </c>
      <c r="O22" s="51">
        <v>214694</v>
      </c>
      <c r="P22" s="38">
        <v>428003</v>
      </c>
      <c r="Q22" s="107">
        <f t="shared" si="3"/>
        <v>642697</v>
      </c>
    </row>
    <row r="23" spans="1:17" x14ac:dyDescent="0.3">
      <c r="A23" s="12" t="s">
        <v>21</v>
      </c>
      <c r="B23" s="39">
        <f t="shared" si="0"/>
        <v>724741</v>
      </c>
      <c r="C23" s="36">
        <f t="shared" si="1"/>
        <v>724741</v>
      </c>
      <c r="D23" s="93">
        <v>277658</v>
      </c>
      <c r="E23" s="36">
        <f t="shared" si="2"/>
        <v>277658</v>
      </c>
      <c r="F23" s="37">
        <v>13419</v>
      </c>
      <c r="G23" s="37">
        <v>5269</v>
      </c>
      <c r="H23" s="37">
        <v>11408</v>
      </c>
      <c r="I23" s="37">
        <v>3263</v>
      </c>
      <c r="J23" s="37">
        <v>699914</v>
      </c>
      <c r="K23" s="38">
        <v>269126</v>
      </c>
      <c r="M23" s="12" t="s">
        <v>21</v>
      </c>
      <c r="N23" s="39">
        <v>724741</v>
      </c>
      <c r="O23" s="51">
        <v>239920</v>
      </c>
      <c r="P23" s="38">
        <v>484821</v>
      </c>
      <c r="Q23" s="107">
        <f t="shared" si="3"/>
        <v>724741</v>
      </c>
    </row>
    <row r="24" spans="1:17" x14ac:dyDescent="0.3">
      <c r="A24" s="12" t="s">
        <v>22</v>
      </c>
      <c r="B24" s="39">
        <f t="shared" si="0"/>
        <v>801681</v>
      </c>
      <c r="C24" s="36">
        <f t="shared" si="1"/>
        <v>801681</v>
      </c>
      <c r="D24" s="93">
        <v>301351</v>
      </c>
      <c r="E24" s="36">
        <f t="shared" si="2"/>
        <v>301351</v>
      </c>
      <c r="F24" s="37">
        <v>14098</v>
      </c>
      <c r="G24" s="41">
        <v>5720</v>
      </c>
      <c r="H24" s="37">
        <v>15613</v>
      </c>
      <c r="I24" s="41">
        <v>4558</v>
      </c>
      <c r="J24" s="37">
        <v>771970</v>
      </c>
      <c r="K24" s="42">
        <v>291073</v>
      </c>
      <c r="M24" s="12" t="s">
        <v>22</v>
      </c>
      <c r="N24" s="39">
        <v>801681</v>
      </c>
      <c r="O24" s="51">
        <v>265596</v>
      </c>
      <c r="P24" s="38">
        <v>536085</v>
      </c>
      <c r="Q24" s="107">
        <f t="shared" si="3"/>
        <v>801681</v>
      </c>
    </row>
    <row r="25" spans="1:17" x14ac:dyDescent="0.3">
      <c r="A25" s="12" t="s">
        <v>23</v>
      </c>
      <c r="B25" s="39">
        <f t="shared" si="0"/>
        <v>859547</v>
      </c>
      <c r="C25" s="36">
        <f t="shared" si="1"/>
        <v>859547</v>
      </c>
      <c r="D25" s="93">
        <v>319687</v>
      </c>
      <c r="E25" s="36">
        <f t="shared" si="2"/>
        <v>319687</v>
      </c>
      <c r="F25" s="37">
        <v>14857</v>
      </c>
      <c r="G25" s="41">
        <v>5782</v>
      </c>
      <c r="H25" s="37">
        <v>19699</v>
      </c>
      <c r="I25" s="41">
        <v>5837</v>
      </c>
      <c r="J25" s="37">
        <v>824991</v>
      </c>
      <c r="K25" s="42">
        <v>308068</v>
      </c>
      <c r="M25" s="12" t="s">
        <v>23</v>
      </c>
      <c r="N25" s="39">
        <v>859547</v>
      </c>
      <c r="O25" s="51">
        <v>292633</v>
      </c>
      <c r="P25" s="38">
        <v>566914</v>
      </c>
      <c r="Q25" s="107">
        <f t="shared" si="3"/>
        <v>859547</v>
      </c>
    </row>
    <row r="26" spans="1:17" x14ac:dyDescent="0.3">
      <c r="A26" s="12" t="s">
        <v>24</v>
      </c>
      <c r="B26" s="39">
        <f t="shared" si="0"/>
        <v>913273</v>
      </c>
      <c r="C26" s="36">
        <f t="shared" si="1"/>
        <v>913273</v>
      </c>
      <c r="D26" s="93">
        <v>339233</v>
      </c>
      <c r="E26" s="36">
        <f t="shared" si="2"/>
        <v>339233</v>
      </c>
      <c r="F26" s="37">
        <v>15302</v>
      </c>
      <c r="G26" s="41">
        <v>6100</v>
      </c>
      <c r="H26" s="37">
        <v>22029</v>
      </c>
      <c r="I26" s="41">
        <v>6409</v>
      </c>
      <c r="J26" s="37">
        <v>875942</v>
      </c>
      <c r="K26" s="42">
        <v>326724</v>
      </c>
      <c r="M26" s="12" t="s">
        <v>24</v>
      </c>
      <c r="N26" s="39">
        <v>913273</v>
      </c>
      <c r="O26" s="51">
        <v>317091</v>
      </c>
      <c r="P26" s="38">
        <v>596182</v>
      </c>
      <c r="Q26" s="107">
        <f t="shared" si="3"/>
        <v>913273</v>
      </c>
    </row>
    <row r="27" spans="1:17" x14ac:dyDescent="0.3">
      <c r="A27" s="12" t="s">
        <v>25</v>
      </c>
      <c r="B27" s="39">
        <f t="shared" si="0"/>
        <v>952649</v>
      </c>
      <c r="C27" s="36">
        <f t="shared" si="1"/>
        <v>952649</v>
      </c>
      <c r="D27" s="93">
        <v>351080</v>
      </c>
      <c r="E27" s="36">
        <f t="shared" si="2"/>
        <v>351080</v>
      </c>
      <c r="F27" s="37">
        <v>13775</v>
      </c>
      <c r="G27" s="41">
        <v>4516</v>
      </c>
      <c r="H27" s="37">
        <v>23765</v>
      </c>
      <c r="I27" s="41">
        <v>6808</v>
      </c>
      <c r="J27" s="37">
        <v>915109</v>
      </c>
      <c r="K27" s="42">
        <v>339756</v>
      </c>
      <c r="M27" s="12" t="s">
        <v>25</v>
      </c>
      <c r="N27" s="39">
        <v>952649</v>
      </c>
      <c r="O27" s="51">
        <v>333363</v>
      </c>
      <c r="P27" s="38">
        <v>619286</v>
      </c>
      <c r="Q27" s="107">
        <f t="shared" si="3"/>
        <v>952649</v>
      </c>
    </row>
    <row r="28" spans="1:17" x14ac:dyDescent="0.3">
      <c r="A28" s="12" t="s">
        <v>26</v>
      </c>
      <c r="B28" s="39">
        <f t="shared" si="0"/>
        <v>963129</v>
      </c>
      <c r="C28" s="36">
        <f t="shared" si="1"/>
        <v>963129</v>
      </c>
      <c r="D28" s="93">
        <v>353164</v>
      </c>
      <c r="E28" s="36">
        <f t="shared" si="2"/>
        <v>353164</v>
      </c>
      <c r="F28" s="37">
        <v>14225</v>
      </c>
      <c r="G28" s="41">
        <v>4715</v>
      </c>
      <c r="H28" s="37">
        <v>24620</v>
      </c>
      <c r="I28" s="41">
        <v>6697</v>
      </c>
      <c r="J28" s="37">
        <v>924284</v>
      </c>
      <c r="K28" s="42">
        <v>341752</v>
      </c>
      <c r="M28" s="12" t="s">
        <v>26</v>
      </c>
      <c r="N28" s="39">
        <v>963129</v>
      </c>
      <c r="O28" s="51">
        <v>345922</v>
      </c>
      <c r="P28" s="38">
        <v>617207</v>
      </c>
      <c r="Q28" s="107">
        <f t="shared" si="3"/>
        <v>963129</v>
      </c>
    </row>
    <row r="29" spans="1:17" x14ac:dyDescent="0.3">
      <c r="A29" s="12" t="s">
        <v>27</v>
      </c>
      <c r="B29" s="39">
        <f t="shared" si="0"/>
        <v>925963</v>
      </c>
      <c r="C29" s="36">
        <f t="shared" si="1"/>
        <v>925963</v>
      </c>
      <c r="D29" s="93">
        <v>335108</v>
      </c>
      <c r="E29" s="36">
        <f t="shared" si="2"/>
        <v>335108</v>
      </c>
      <c r="F29" s="37">
        <v>14423</v>
      </c>
      <c r="G29" s="41">
        <v>4691</v>
      </c>
      <c r="H29" s="37">
        <v>24614</v>
      </c>
      <c r="I29" s="41">
        <v>6626</v>
      </c>
      <c r="J29" s="37">
        <v>886926</v>
      </c>
      <c r="K29" s="42">
        <v>323791</v>
      </c>
      <c r="M29" s="12" t="s">
        <v>27</v>
      </c>
      <c r="N29" s="39">
        <v>925963</v>
      </c>
      <c r="O29" s="51">
        <v>351367</v>
      </c>
      <c r="P29" s="38">
        <v>574596</v>
      </c>
      <c r="Q29" s="107">
        <f t="shared" si="3"/>
        <v>925963</v>
      </c>
    </row>
    <row r="30" spans="1:17" x14ac:dyDescent="0.3">
      <c r="A30" s="12" t="s">
        <v>28</v>
      </c>
      <c r="B30" s="39">
        <f t="shared" si="0"/>
        <v>897589</v>
      </c>
      <c r="C30" s="36">
        <f t="shared" si="1"/>
        <v>897589</v>
      </c>
      <c r="D30" s="93">
        <v>329544</v>
      </c>
      <c r="E30" s="36">
        <f t="shared" si="2"/>
        <v>329544</v>
      </c>
      <c r="F30" s="37">
        <v>14721</v>
      </c>
      <c r="G30" s="41">
        <v>4609</v>
      </c>
      <c r="H30" s="37">
        <v>24026</v>
      </c>
      <c r="I30" s="41">
        <v>6443</v>
      </c>
      <c r="J30" s="37">
        <v>858842</v>
      </c>
      <c r="K30" s="42">
        <v>318492</v>
      </c>
      <c r="M30" s="12" t="s">
        <v>28</v>
      </c>
      <c r="N30" s="39">
        <v>897589</v>
      </c>
      <c r="O30" s="51">
        <v>355663</v>
      </c>
      <c r="P30" s="38">
        <v>541926</v>
      </c>
      <c r="Q30" s="107">
        <f t="shared" si="3"/>
        <v>897589</v>
      </c>
    </row>
    <row r="31" spans="1:17" x14ac:dyDescent="0.3">
      <c r="A31" s="12" t="s">
        <v>29</v>
      </c>
      <c r="B31" s="39">
        <f t="shared" si="0"/>
        <v>853089</v>
      </c>
      <c r="C31" s="36">
        <f t="shared" si="1"/>
        <v>853089</v>
      </c>
      <c r="D31" s="93">
        <v>316326</v>
      </c>
      <c r="E31" s="36">
        <f t="shared" si="2"/>
        <v>316326</v>
      </c>
      <c r="F31" s="37">
        <v>13405</v>
      </c>
      <c r="G31" s="41">
        <v>4137</v>
      </c>
      <c r="H31" s="37">
        <v>22748</v>
      </c>
      <c r="I31" s="41">
        <v>5974</v>
      </c>
      <c r="J31" s="37">
        <v>816936</v>
      </c>
      <c r="K31" s="42">
        <v>306215</v>
      </c>
      <c r="M31" s="12" t="s">
        <v>29</v>
      </c>
      <c r="N31" s="39">
        <v>853089</v>
      </c>
      <c r="O31" s="51">
        <v>349807</v>
      </c>
      <c r="P31" s="38">
        <v>503282</v>
      </c>
      <c r="Q31" s="107">
        <f t="shared" si="3"/>
        <v>853089</v>
      </c>
    </row>
    <row r="32" spans="1:17" x14ac:dyDescent="0.3">
      <c r="A32" s="12" t="s">
        <v>30</v>
      </c>
      <c r="B32" s="39">
        <f t="shared" si="0"/>
        <v>817994</v>
      </c>
      <c r="C32" s="36">
        <f t="shared" si="1"/>
        <v>817994</v>
      </c>
      <c r="D32" s="93">
        <v>310714</v>
      </c>
      <c r="E32" s="36">
        <f t="shared" si="2"/>
        <v>310714</v>
      </c>
      <c r="F32" s="37">
        <v>10911</v>
      </c>
      <c r="G32" s="41">
        <v>3288</v>
      </c>
      <c r="H32" s="37">
        <v>22642</v>
      </c>
      <c r="I32" s="41">
        <v>6004</v>
      </c>
      <c r="J32" s="37">
        <v>784441</v>
      </c>
      <c r="K32" s="42">
        <v>301422</v>
      </c>
      <c r="M32" s="12" t="s">
        <v>30</v>
      </c>
      <c r="N32" s="39">
        <v>817994</v>
      </c>
      <c r="O32" s="51">
        <v>345550</v>
      </c>
      <c r="P32" s="38">
        <v>472444</v>
      </c>
      <c r="Q32" s="107">
        <f t="shared" si="3"/>
        <v>817994</v>
      </c>
    </row>
    <row r="33" spans="1:17" x14ac:dyDescent="0.3">
      <c r="A33" s="12" t="s">
        <v>31</v>
      </c>
      <c r="B33" s="39">
        <f t="shared" si="0"/>
        <v>795519</v>
      </c>
      <c r="C33" s="36">
        <f t="shared" si="1"/>
        <v>795519</v>
      </c>
      <c r="D33" s="93">
        <v>308453</v>
      </c>
      <c r="E33" s="36">
        <f t="shared" si="2"/>
        <v>308453</v>
      </c>
      <c r="F33" s="37">
        <v>7757</v>
      </c>
      <c r="G33" s="41">
        <v>1900</v>
      </c>
      <c r="H33" s="37">
        <v>22615</v>
      </c>
      <c r="I33" s="41">
        <v>6268</v>
      </c>
      <c r="J33" s="37">
        <v>765147</v>
      </c>
      <c r="K33" s="42">
        <v>300285</v>
      </c>
      <c r="M33" s="12" t="s">
        <v>31</v>
      </c>
      <c r="N33" s="39">
        <v>795519</v>
      </c>
      <c r="O33" s="51">
        <v>336032</v>
      </c>
      <c r="P33" s="38">
        <v>459487</v>
      </c>
      <c r="Q33" s="107">
        <f t="shared" si="3"/>
        <v>795519</v>
      </c>
    </row>
    <row r="34" spans="1:17" x14ac:dyDescent="0.3">
      <c r="A34" s="12" t="s">
        <v>32</v>
      </c>
      <c r="B34" s="39">
        <f t="shared" si="0"/>
        <v>771854</v>
      </c>
      <c r="C34" s="36">
        <f t="shared" si="1"/>
        <v>771854</v>
      </c>
      <c r="D34" s="93">
        <v>305701</v>
      </c>
      <c r="E34" s="36">
        <f t="shared" si="2"/>
        <v>305701</v>
      </c>
      <c r="F34" s="37">
        <v>4229</v>
      </c>
      <c r="G34" s="41">
        <v>829</v>
      </c>
      <c r="H34" s="37">
        <v>22473</v>
      </c>
      <c r="I34" s="41">
        <v>6342</v>
      </c>
      <c r="J34" s="37">
        <v>745152</v>
      </c>
      <c r="K34" s="42">
        <v>298530</v>
      </c>
      <c r="M34" s="12" t="s">
        <v>32</v>
      </c>
      <c r="N34" s="39">
        <v>771854</v>
      </c>
      <c r="O34" s="51">
        <v>327699</v>
      </c>
      <c r="P34" s="38">
        <v>444155</v>
      </c>
      <c r="Q34" s="107">
        <f t="shared" si="3"/>
        <v>771854</v>
      </c>
    </row>
    <row r="35" spans="1:17" x14ac:dyDescent="0.3">
      <c r="A35" s="12" t="s">
        <v>33</v>
      </c>
      <c r="B35" s="39">
        <f t="shared" si="0"/>
        <v>760929</v>
      </c>
      <c r="C35" s="36">
        <f t="shared" si="1"/>
        <v>760929</v>
      </c>
      <c r="D35" s="93">
        <v>301395</v>
      </c>
      <c r="E35" s="36">
        <f t="shared" si="2"/>
        <v>301395</v>
      </c>
      <c r="F35" s="37">
        <v>2731</v>
      </c>
      <c r="G35" s="43">
        <v>406</v>
      </c>
      <c r="H35" s="37">
        <v>22517</v>
      </c>
      <c r="I35" s="43">
        <v>6328</v>
      </c>
      <c r="J35" s="37">
        <v>735681</v>
      </c>
      <c r="K35" s="44">
        <v>294661</v>
      </c>
      <c r="M35" s="12" t="s">
        <v>33</v>
      </c>
      <c r="N35" s="39">
        <v>760929</v>
      </c>
      <c r="O35" s="51">
        <v>323715</v>
      </c>
      <c r="P35" s="38">
        <v>437214</v>
      </c>
      <c r="Q35" s="107">
        <f t="shared" si="3"/>
        <v>760929</v>
      </c>
    </row>
    <row r="36" spans="1:17" x14ac:dyDescent="0.3">
      <c r="A36" s="12" t="s">
        <v>34</v>
      </c>
      <c r="B36" s="39">
        <f t="shared" si="0"/>
        <v>767087</v>
      </c>
      <c r="C36" s="36">
        <f t="shared" si="1"/>
        <v>767087</v>
      </c>
      <c r="D36" s="93">
        <v>304846</v>
      </c>
      <c r="E36" s="36">
        <f t="shared" si="2"/>
        <v>304846</v>
      </c>
      <c r="F36" s="37">
        <v>1709</v>
      </c>
      <c r="G36" s="41">
        <v>343</v>
      </c>
      <c r="H36" s="37">
        <v>19764</v>
      </c>
      <c r="I36" s="41">
        <v>5329</v>
      </c>
      <c r="J36" s="37">
        <v>745614</v>
      </c>
      <c r="K36" s="42">
        <v>299174</v>
      </c>
      <c r="M36" s="12" t="s">
        <v>34</v>
      </c>
      <c r="N36" s="39">
        <v>767087</v>
      </c>
      <c r="O36" s="51">
        <v>324875</v>
      </c>
      <c r="P36" s="38">
        <v>442212</v>
      </c>
      <c r="Q36" s="107">
        <f t="shared" si="3"/>
        <v>767087</v>
      </c>
    </row>
    <row r="37" spans="1:17" x14ac:dyDescent="0.3">
      <c r="A37" s="12" t="s">
        <v>35</v>
      </c>
      <c r="B37" s="39">
        <f t="shared" si="0"/>
        <v>776738</v>
      </c>
      <c r="C37" s="36">
        <f t="shared" si="1"/>
        <v>776738</v>
      </c>
      <c r="D37" s="93">
        <v>310247</v>
      </c>
      <c r="E37" s="36">
        <f t="shared" si="2"/>
        <v>310247</v>
      </c>
      <c r="F37" s="37">
        <v>2774</v>
      </c>
      <c r="G37" s="41">
        <v>492</v>
      </c>
      <c r="H37" s="37">
        <v>16016</v>
      </c>
      <c r="I37" s="41">
        <v>3985</v>
      </c>
      <c r="J37" s="37">
        <v>757948</v>
      </c>
      <c r="K37" s="42">
        <v>305770</v>
      </c>
      <c r="M37" s="12" t="s">
        <v>35</v>
      </c>
      <c r="N37" s="39">
        <v>776738</v>
      </c>
      <c r="O37" s="51">
        <v>325399</v>
      </c>
      <c r="P37" s="38">
        <v>451339</v>
      </c>
      <c r="Q37" s="107">
        <f t="shared" si="3"/>
        <v>776738</v>
      </c>
    </row>
    <row r="38" spans="1:17" x14ac:dyDescent="0.3">
      <c r="A38" s="12" t="s">
        <v>36</v>
      </c>
      <c r="B38" s="39">
        <f t="shared" si="0"/>
        <v>769888</v>
      </c>
      <c r="C38" s="36">
        <f t="shared" si="1"/>
        <v>769888</v>
      </c>
      <c r="D38" s="93">
        <v>307350</v>
      </c>
      <c r="E38" s="36">
        <f t="shared" si="2"/>
        <v>307350</v>
      </c>
      <c r="F38" s="37">
        <v>2671</v>
      </c>
      <c r="G38" s="41">
        <v>476</v>
      </c>
      <c r="H38" s="37">
        <v>14121</v>
      </c>
      <c r="I38" s="41">
        <v>3534</v>
      </c>
      <c r="J38" s="37">
        <v>753096</v>
      </c>
      <c r="K38" s="42">
        <v>303340</v>
      </c>
      <c r="M38" s="12" t="s">
        <v>36</v>
      </c>
      <c r="N38" s="39">
        <v>769888</v>
      </c>
      <c r="O38" s="51">
        <v>325176</v>
      </c>
      <c r="P38" s="38">
        <v>444712</v>
      </c>
      <c r="Q38" s="107">
        <f t="shared" si="3"/>
        <v>769888</v>
      </c>
    </row>
    <row r="39" spans="1:17" x14ac:dyDescent="0.3">
      <c r="A39" s="12" t="s">
        <v>37</v>
      </c>
      <c r="B39" s="39">
        <f t="shared" si="0"/>
        <v>757721</v>
      </c>
      <c r="C39" s="36">
        <f t="shared" si="1"/>
        <v>757721</v>
      </c>
      <c r="D39" s="93">
        <v>303169</v>
      </c>
      <c r="E39" s="36">
        <f t="shared" si="2"/>
        <v>303169</v>
      </c>
      <c r="F39" s="37">
        <v>2536</v>
      </c>
      <c r="G39" s="41">
        <v>465</v>
      </c>
      <c r="H39" s="37">
        <v>13483</v>
      </c>
      <c r="I39" s="41">
        <v>3408</v>
      </c>
      <c r="J39" s="37">
        <v>741702</v>
      </c>
      <c r="K39" s="42">
        <v>299296</v>
      </c>
      <c r="M39" s="12" t="s">
        <v>37</v>
      </c>
      <c r="N39" s="39">
        <v>757721</v>
      </c>
      <c r="O39" s="51">
        <v>323497</v>
      </c>
      <c r="P39" s="38">
        <v>434224</v>
      </c>
      <c r="Q39" s="107">
        <f t="shared" si="3"/>
        <v>757721</v>
      </c>
    </row>
    <row r="40" spans="1:17" x14ac:dyDescent="0.3">
      <c r="A40" s="13">
        <v>2014</v>
      </c>
      <c r="B40" s="45">
        <f t="shared" si="0"/>
        <v>740801</v>
      </c>
      <c r="C40" s="36">
        <f t="shared" si="1"/>
        <v>740801</v>
      </c>
      <c r="D40" s="94">
        <v>296952</v>
      </c>
      <c r="E40" s="36">
        <f t="shared" si="2"/>
        <v>296952</v>
      </c>
      <c r="F40" s="46">
        <v>2259</v>
      </c>
      <c r="G40" s="46">
        <v>468</v>
      </c>
      <c r="H40" s="46">
        <v>13082</v>
      </c>
      <c r="I40" s="46">
        <v>3218</v>
      </c>
      <c r="J40" s="46">
        <v>725460</v>
      </c>
      <c r="K40" s="47">
        <v>293266</v>
      </c>
      <c r="M40" s="13">
        <v>2014</v>
      </c>
      <c r="N40" s="45">
        <v>740801</v>
      </c>
      <c r="O40" s="52">
        <v>315299</v>
      </c>
      <c r="P40" s="47">
        <v>425502</v>
      </c>
      <c r="Q40" s="107">
        <f t="shared" si="3"/>
        <v>740801</v>
      </c>
    </row>
    <row r="41" spans="1:17" x14ac:dyDescent="0.3">
      <c r="A41" s="79">
        <v>2015</v>
      </c>
      <c r="B41" s="80">
        <f t="shared" si="0"/>
        <v>720466</v>
      </c>
      <c r="C41" s="36">
        <f t="shared" si="1"/>
        <v>720466</v>
      </c>
      <c r="D41" s="95">
        <v>290941</v>
      </c>
      <c r="E41" s="36">
        <f t="shared" si="2"/>
        <v>290941</v>
      </c>
      <c r="F41" s="81">
        <v>2257</v>
      </c>
      <c r="G41" s="81">
        <v>529</v>
      </c>
      <c r="H41" s="81">
        <v>12071</v>
      </c>
      <c r="I41" s="81">
        <v>3020</v>
      </c>
      <c r="J41" s="81">
        <v>706138</v>
      </c>
      <c r="K41" s="82">
        <v>287392</v>
      </c>
      <c r="M41" s="79">
        <v>2015</v>
      </c>
      <c r="N41" s="80">
        <v>720466</v>
      </c>
      <c r="O41" s="84">
        <v>304255</v>
      </c>
      <c r="P41" s="82">
        <v>416211</v>
      </c>
      <c r="Q41" s="107">
        <f t="shared" si="3"/>
        <v>720466</v>
      </c>
    </row>
    <row r="42" spans="1:17" x14ac:dyDescent="0.3">
      <c r="A42" s="79">
        <v>2016</v>
      </c>
      <c r="B42" s="80">
        <f t="shared" si="0"/>
        <v>697214</v>
      </c>
      <c r="C42" s="36">
        <f t="shared" si="1"/>
        <v>697214</v>
      </c>
      <c r="D42" s="95">
        <v>284738</v>
      </c>
      <c r="E42" s="36">
        <f t="shared" si="2"/>
        <v>284738</v>
      </c>
      <c r="F42" s="81">
        <v>2167</v>
      </c>
      <c r="G42" s="81">
        <v>576</v>
      </c>
      <c r="H42" s="81">
        <v>11711</v>
      </c>
      <c r="I42" s="81">
        <v>2967</v>
      </c>
      <c r="J42" s="81">
        <v>683336</v>
      </c>
      <c r="K42" s="82">
        <v>281195</v>
      </c>
      <c r="M42" s="79">
        <v>2016</v>
      </c>
      <c r="N42" s="80">
        <v>697214</v>
      </c>
      <c r="O42" s="84">
        <v>295960</v>
      </c>
      <c r="P42" s="82">
        <v>401254</v>
      </c>
      <c r="Q42" s="107">
        <f t="shared" si="3"/>
        <v>697214</v>
      </c>
    </row>
    <row r="43" spans="1:17" x14ac:dyDescent="0.3">
      <c r="A43" s="13">
        <v>2017</v>
      </c>
      <c r="B43" s="106">
        <f t="shared" si="0"/>
        <v>677721</v>
      </c>
      <c r="C43" s="36">
        <f t="shared" si="1"/>
        <v>677721</v>
      </c>
      <c r="D43" s="94">
        <v>278246</v>
      </c>
      <c r="E43" s="36">
        <f t="shared" si="2"/>
        <v>278246</v>
      </c>
      <c r="F43" s="46">
        <v>2339</v>
      </c>
      <c r="G43" s="46">
        <v>639</v>
      </c>
      <c r="H43" s="46">
        <v>11176</v>
      </c>
      <c r="I43" s="46">
        <v>2787</v>
      </c>
      <c r="J43" s="46">
        <v>664206</v>
      </c>
      <c r="K43" s="47">
        <v>274820</v>
      </c>
      <c r="M43" s="79">
        <v>2017</v>
      </c>
      <c r="N43" s="105">
        <v>697214</v>
      </c>
      <c r="O43" s="84">
        <v>295960</v>
      </c>
      <c r="P43" s="82">
        <v>401254</v>
      </c>
      <c r="Q43" s="107">
        <f t="shared" si="3"/>
        <v>697214</v>
      </c>
    </row>
    <row r="44" spans="1:17" ht="17.25" thickBot="1" x14ac:dyDescent="0.35">
      <c r="A44" s="89">
        <v>2018</v>
      </c>
      <c r="B44" s="90">
        <f t="shared" si="0"/>
        <v>659232</v>
      </c>
      <c r="C44" s="36">
        <f t="shared" si="1"/>
        <v>659232</v>
      </c>
      <c r="D44" s="96">
        <v>273328</v>
      </c>
      <c r="E44" s="36">
        <f t="shared" si="2"/>
        <v>273328</v>
      </c>
      <c r="F44" s="91">
        <v>2504</v>
      </c>
      <c r="G44" s="91">
        <v>673</v>
      </c>
      <c r="H44" s="91">
        <v>10527</v>
      </c>
      <c r="I44" s="91">
        <v>2708</v>
      </c>
      <c r="J44" s="91">
        <v>646201</v>
      </c>
      <c r="K44" s="92">
        <v>269947</v>
      </c>
      <c r="M44" s="14">
        <v>2018</v>
      </c>
      <c r="N44" s="48">
        <v>659232</v>
      </c>
      <c r="O44" s="53">
        <v>282531</v>
      </c>
      <c r="P44" s="49">
        <v>376701</v>
      </c>
      <c r="Q44" s="107">
        <f t="shared" si="3"/>
        <v>659232</v>
      </c>
    </row>
    <row r="45" spans="1:17" ht="17.25" thickBot="1" x14ac:dyDescent="0.35">
      <c r="A45" s="89">
        <v>2019</v>
      </c>
      <c r="B45" s="90">
        <f t="shared" si="0"/>
        <v>643762</v>
      </c>
      <c r="C45" s="36">
        <f t="shared" si="1"/>
        <v>643762</v>
      </c>
      <c r="D45" s="96">
        <v>271283</v>
      </c>
      <c r="E45" s="36">
        <f t="shared" si="2"/>
        <v>271283</v>
      </c>
      <c r="F45" s="91">
        <v>2675</v>
      </c>
      <c r="G45" s="91">
        <v>717</v>
      </c>
      <c r="H45" s="91">
        <v>9903</v>
      </c>
      <c r="I45" s="91">
        <v>2638</v>
      </c>
      <c r="J45" s="91">
        <v>631184</v>
      </c>
      <c r="K45" s="92">
        <v>267928</v>
      </c>
      <c r="M45" s="14">
        <v>2019</v>
      </c>
      <c r="N45" s="48">
        <v>643762</v>
      </c>
      <c r="O45" s="53">
        <v>277071</v>
      </c>
      <c r="P45" s="49">
        <v>366691</v>
      </c>
      <c r="Q45" s="107">
        <f t="shared" si="3"/>
        <v>643762</v>
      </c>
    </row>
    <row r="46" spans="1:17" ht="17.25" thickBot="1" x14ac:dyDescent="0.35">
      <c r="A46" s="89">
        <v>2020</v>
      </c>
      <c r="B46" s="90">
        <f t="shared" si="0"/>
        <v>621772</v>
      </c>
      <c r="C46" s="36">
        <f t="shared" si="1"/>
        <v>621772</v>
      </c>
      <c r="D46" s="96">
        <v>267553</v>
      </c>
      <c r="E46" s="36">
        <f t="shared" si="2"/>
        <v>267553</v>
      </c>
      <c r="F46" s="91">
        <v>2724</v>
      </c>
      <c r="G46" s="91">
        <v>720</v>
      </c>
      <c r="H46" s="91">
        <v>9481</v>
      </c>
      <c r="I46" s="91">
        <v>2599</v>
      </c>
      <c r="J46" s="91">
        <v>609567</v>
      </c>
      <c r="K46" s="92">
        <v>264234</v>
      </c>
      <c r="M46" s="14">
        <v>2020</v>
      </c>
      <c r="N46" s="48">
        <v>621772</v>
      </c>
      <c r="O46" s="53">
        <v>273713</v>
      </c>
      <c r="P46" s="49">
        <v>348059</v>
      </c>
      <c r="Q46" s="107">
        <f t="shared" si="3"/>
        <v>621772</v>
      </c>
    </row>
    <row r="47" spans="1:17" ht="17.25" thickBot="1" x14ac:dyDescent="0.35">
      <c r="A47" s="89">
        <v>2021</v>
      </c>
      <c r="B47" s="90">
        <f t="shared" si="0"/>
        <v>576041</v>
      </c>
      <c r="C47" s="36">
        <f t="shared" si="1"/>
        <v>576041</v>
      </c>
      <c r="D47" s="96">
        <v>251829</v>
      </c>
      <c r="E47" s="36">
        <f t="shared" si="2"/>
        <v>251829</v>
      </c>
      <c r="F47" s="91">
        <v>2803</v>
      </c>
      <c r="G47" s="91">
        <v>733</v>
      </c>
      <c r="H47" s="91">
        <v>8923</v>
      </c>
      <c r="I47" s="91">
        <v>2538</v>
      </c>
      <c r="J47" s="91">
        <v>564315</v>
      </c>
      <c r="K47" s="92">
        <v>248558</v>
      </c>
      <c r="M47" s="14">
        <v>2021</v>
      </c>
      <c r="N47" s="48">
        <v>576041</v>
      </c>
      <c r="O47" s="53">
        <v>256976</v>
      </c>
      <c r="P47" s="49">
        <v>319065</v>
      </c>
      <c r="Q47" s="107">
        <f t="shared" si="3"/>
        <v>576041</v>
      </c>
    </row>
    <row r="48" spans="1:17" x14ac:dyDescent="0.3">
      <c r="A48" s="103" t="s">
        <v>102</v>
      </c>
      <c r="C48" s="36">
        <f t="shared" si="1"/>
        <v>0</v>
      </c>
      <c r="E48" s="36">
        <f t="shared" si="2"/>
        <v>0</v>
      </c>
      <c r="M48" s="104" t="s">
        <v>125</v>
      </c>
      <c r="Q48" s="107">
        <f t="shared" si="3"/>
        <v>0</v>
      </c>
    </row>
    <row r="49" spans="1:17" x14ac:dyDescent="0.3">
      <c r="A49" s="104" t="s">
        <v>103</v>
      </c>
      <c r="C49" s="36">
        <f t="shared" si="1"/>
        <v>0</v>
      </c>
      <c r="E49" s="36">
        <f t="shared" si="2"/>
        <v>0</v>
      </c>
      <c r="M49" s="104" t="s">
        <v>126</v>
      </c>
      <c r="Q49" s="107">
        <f t="shared" si="3"/>
        <v>0</v>
      </c>
    </row>
    <row r="50" spans="1:17" x14ac:dyDescent="0.3">
      <c r="A50" s="104" t="s">
        <v>104</v>
      </c>
      <c r="C50" s="36">
        <f t="shared" si="1"/>
        <v>0</v>
      </c>
      <c r="E50" s="36">
        <f t="shared" si="2"/>
        <v>0</v>
      </c>
      <c r="M50" s="104" t="s">
        <v>127</v>
      </c>
      <c r="N50" s="9"/>
      <c r="Q50" s="107">
        <f t="shared" si="3"/>
        <v>0</v>
      </c>
    </row>
    <row r="59" spans="1:17" x14ac:dyDescent="0.3">
      <c r="H59" s="30" t="s">
        <v>88</v>
      </c>
      <c r="I59" s="30">
        <v>359098</v>
      </c>
      <c r="J59" s="30">
        <v>218473</v>
      </c>
      <c r="K59" s="31">
        <f>I59/$I$66*100</f>
        <v>44.793128438867832</v>
      </c>
    </row>
    <row r="60" spans="1:17" x14ac:dyDescent="0.3">
      <c r="H60" s="30" t="s">
        <v>89</v>
      </c>
      <c r="I60" s="30">
        <v>148069</v>
      </c>
      <c r="J60" s="30">
        <v>166383</v>
      </c>
      <c r="K60" s="31">
        <f t="shared" ref="K60:K65" si="4">I60/$I$66*100</f>
        <v>18.469815300599617</v>
      </c>
    </row>
    <row r="61" spans="1:17" x14ac:dyDescent="0.3">
      <c r="H61" s="30" t="s">
        <v>85</v>
      </c>
      <c r="I61" s="30">
        <v>92506</v>
      </c>
      <c r="J61" s="30">
        <v>111041</v>
      </c>
      <c r="K61" s="31">
        <f t="shared" si="4"/>
        <v>11.539003668541477</v>
      </c>
    </row>
    <row r="62" spans="1:17" x14ac:dyDescent="0.3">
      <c r="H62" s="30" t="s">
        <v>86</v>
      </c>
      <c r="I62" s="30">
        <v>74554</v>
      </c>
      <c r="J62" s="30">
        <v>120852</v>
      </c>
      <c r="K62" s="31">
        <f t="shared" si="4"/>
        <v>9.2997089864921332</v>
      </c>
    </row>
    <row r="63" spans="1:17" x14ac:dyDescent="0.3">
      <c r="H63" s="30" t="s">
        <v>90</v>
      </c>
      <c r="I63" s="30">
        <v>63574</v>
      </c>
      <c r="J63" s="30">
        <v>52565</v>
      </c>
      <c r="K63" s="31">
        <f t="shared" si="4"/>
        <v>7.9300869048910982</v>
      </c>
    </row>
    <row r="64" spans="1:17" x14ac:dyDescent="0.3">
      <c r="H64" s="30" t="s">
        <v>91</v>
      </c>
      <c r="I64" s="30">
        <v>41811</v>
      </c>
      <c r="J64" s="30">
        <v>19587</v>
      </c>
      <c r="K64" s="31">
        <f t="shared" si="4"/>
        <v>5.2154161069053648</v>
      </c>
    </row>
    <row r="65" spans="8:11" x14ac:dyDescent="0.3">
      <c r="H65" s="30" t="s">
        <v>87</v>
      </c>
      <c r="I65" s="30">
        <v>22069</v>
      </c>
      <c r="J65" s="30">
        <v>31565</v>
      </c>
      <c r="K65" s="31">
        <f t="shared" si="4"/>
        <v>2.7528405937024827</v>
      </c>
    </row>
    <row r="66" spans="8:11" x14ac:dyDescent="0.3">
      <c r="H66" s="30"/>
      <c r="I66" s="30">
        <f>SUM(I59:I65)</f>
        <v>801681</v>
      </c>
      <c r="J66" s="30">
        <f>SUM(J59:J65)</f>
        <v>720466</v>
      </c>
      <c r="K66" s="30"/>
    </row>
    <row r="67" spans="8:11" x14ac:dyDescent="0.3">
      <c r="H67" s="30"/>
      <c r="I67" s="30"/>
      <c r="J67" s="30"/>
      <c r="K67" s="30"/>
    </row>
    <row r="68" spans="8:11" x14ac:dyDescent="0.3">
      <c r="H68" s="30"/>
      <c r="I68" s="30"/>
      <c r="J68" s="30"/>
      <c r="K68" s="30"/>
    </row>
  </sheetData>
  <mergeCells count="6">
    <mergeCell ref="B2:K2"/>
    <mergeCell ref="A3:A4"/>
    <mergeCell ref="B3:D3"/>
    <mergeCell ref="F3:G3"/>
    <mergeCell ref="H3:I3"/>
    <mergeCell ref="J3:K3"/>
  </mergeCells>
  <phoneticPr fontId="19" type="noConversion"/>
  <conditionalFormatting sqref="C5:C50">
    <cfRule type="cellIs" dxfId="4" priority="4" operator="equal">
      <formula>B5</formula>
    </cfRule>
  </conditionalFormatting>
  <conditionalFormatting sqref="D5:D47">
    <cfRule type="cellIs" dxfId="3" priority="3" operator="equal">
      <formula>E5</formula>
    </cfRule>
  </conditionalFormatting>
  <conditionalFormatting sqref="N5:N47">
    <cfRule type="cellIs" dxfId="2" priority="2" operator="equal">
      <formula>B5</formula>
    </cfRule>
  </conditionalFormatting>
  <conditionalFormatting sqref="Q5:Q50">
    <cfRule type="cellIs" dxfId="1" priority="1" operator="equal">
      <formula>N5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F75"/>
  <sheetViews>
    <sheetView zoomScale="130" zoomScaleNormal="130" workbookViewId="0">
      <selection activeCell="F29" sqref="F29"/>
    </sheetView>
  </sheetViews>
  <sheetFormatPr defaultRowHeight="16.5" x14ac:dyDescent="0.3"/>
  <cols>
    <col min="1" max="32" width="10" customWidth="1"/>
  </cols>
  <sheetData>
    <row r="1" spans="1:32" x14ac:dyDescent="0.3">
      <c r="A1" s="577" t="s">
        <v>105</v>
      </c>
      <c r="B1" s="577" t="s">
        <v>299</v>
      </c>
      <c r="C1" s="577" t="s">
        <v>119</v>
      </c>
      <c r="D1" s="577" t="s">
        <v>119</v>
      </c>
      <c r="E1" s="578" t="s">
        <v>106</v>
      </c>
      <c r="F1" s="578" t="s">
        <v>106</v>
      </c>
      <c r="G1" s="577" t="s">
        <v>107</v>
      </c>
      <c r="H1" s="577" t="s">
        <v>107</v>
      </c>
      <c r="I1" s="577" t="s">
        <v>108</v>
      </c>
      <c r="J1" s="577" t="s">
        <v>108</v>
      </c>
      <c r="K1" s="577" t="s">
        <v>109</v>
      </c>
      <c r="L1" s="577" t="s">
        <v>109</v>
      </c>
      <c r="M1" s="577" t="s">
        <v>110</v>
      </c>
      <c r="N1" s="577" t="s">
        <v>110</v>
      </c>
      <c r="O1" s="577" t="s">
        <v>111</v>
      </c>
      <c r="P1" s="577" t="s">
        <v>111</v>
      </c>
      <c r="Q1" s="577" t="s">
        <v>112</v>
      </c>
      <c r="R1" s="577" t="s">
        <v>112</v>
      </c>
      <c r="S1" s="577" t="s">
        <v>131</v>
      </c>
      <c r="T1" s="577" t="s">
        <v>131</v>
      </c>
      <c r="U1" s="577" t="s">
        <v>113</v>
      </c>
      <c r="V1" s="577" t="s">
        <v>113</v>
      </c>
      <c r="W1" s="577" t="s">
        <v>114</v>
      </c>
      <c r="X1" s="577" t="s">
        <v>114</v>
      </c>
      <c r="Y1" s="577" t="s">
        <v>115</v>
      </c>
      <c r="Z1" s="577" t="s">
        <v>115</v>
      </c>
      <c r="AA1" s="577" t="s">
        <v>116</v>
      </c>
      <c r="AB1" s="577" t="s">
        <v>116</v>
      </c>
      <c r="AC1" s="577" t="s">
        <v>116</v>
      </c>
      <c r="AD1" s="577" t="s">
        <v>116</v>
      </c>
      <c r="AE1" s="577" t="s">
        <v>116</v>
      </c>
      <c r="AF1" s="577" t="s">
        <v>116</v>
      </c>
    </row>
    <row r="2" spans="1:32" x14ac:dyDescent="0.3">
      <c r="A2" s="577" t="s">
        <v>105</v>
      </c>
      <c r="B2" s="577" t="s">
        <v>299</v>
      </c>
      <c r="C2" s="577" t="s">
        <v>119</v>
      </c>
      <c r="D2" s="577" t="s">
        <v>119</v>
      </c>
      <c r="E2" s="578" t="s">
        <v>106</v>
      </c>
      <c r="F2" s="578" t="s">
        <v>106</v>
      </c>
      <c r="G2" s="577" t="s">
        <v>107</v>
      </c>
      <c r="H2" s="577" t="s">
        <v>107</v>
      </c>
      <c r="I2" s="577" t="s">
        <v>108</v>
      </c>
      <c r="J2" s="577" t="s">
        <v>108</v>
      </c>
      <c r="K2" s="577" t="s">
        <v>109</v>
      </c>
      <c r="L2" s="577" t="s">
        <v>109</v>
      </c>
      <c r="M2" s="577" t="s">
        <v>110</v>
      </c>
      <c r="N2" s="577" t="s">
        <v>110</v>
      </c>
      <c r="O2" s="577" t="s">
        <v>111</v>
      </c>
      <c r="P2" s="577" t="s">
        <v>111</v>
      </c>
      <c r="Q2" s="577" t="s">
        <v>112</v>
      </c>
      <c r="R2" s="577" t="s">
        <v>112</v>
      </c>
      <c r="S2" s="577" t="s">
        <v>131</v>
      </c>
      <c r="T2" s="577" t="s">
        <v>131</v>
      </c>
      <c r="U2" s="577" t="s">
        <v>113</v>
      </c>
      <c r="V2" s="577" t="s">
        <v>113</v>
      </c>
      <c r="W2" s="577" t="s">
        <v>114</v>
      </c>
      <c r="X2" s="577" t="s">
        <v>114</v>
      </c>
      <c r="Y2" s="577" t="s">
        <v>115</v>
      </c>
      <c r="Z2" s="577" t="s">
        <v>115</v>
      </c>
      <c r="AA2" s="577" t="s">
        <v>55</v>
      </c>
      <c r="AB2" s="577" t="s">
        <v>55</v>
      </c>
      <c r="AC2" s="577" t="s">
        <v>117</v>
      </c>
      <c r="AD2" s="577" t="s">
        <v>117</v>
      </c>
      <c r="AE2" s="577" t="s">
        <v>118</v>
      </c>
      <c r="AF2" s="577" t="s">
        <v>118</v>
      </c>
    </row>
    <row r="3" spans="1:32" x14ac:dyDescent="0.3">
      <c r="A3" s="577" t="s">
        <v>105</v>
      </c>
      <c r="B3" s="577" t="s">
        <v>299</v>
      </c>
      <c r="C3" s="100" t="s">
        <v>55</v>
      </c>
      <c r="D3" s="100" t="s">
        <v>56</v>
      </c>
      <c r="E3" s="111" t="s">
        <v>55</v>
      </c>
      <c r="F3" s="111" t="s">
        <v>56</v>
      </c>
      <c r="G3" s="100" t="s">
        <v>55</v>
      </c>
      <c r="H3" s="100" t="s">
        <v>56</v>
      </c>
      <c r="I3" s="100" t="s">
        <v>55</v>
      </c>
      <c r="J3" s="100" t="s">
        <v>56</v>
      </c>
      <c r="K3" s="100" t="s">
        <v>55</v>
      </c>
      <c r="L3" s="100" t="s">
        <v>56</v>
      </c>
      <c r="M3" s="100" t="s">
        <v>55</v>
      </c>
      <c r="N3" s="100" t="s">
        <v>56</v>
      </c>
      <c r="O3" s="100" t="s">
        <v>55</v>
      </c>
      <c r="P3" s="100" t="s">
        <v>56</v>
      </c>
      <c r="Q3" s="100" t="s">
        <v>55</v>
      </c>
      <c r="R3" s="100" t="s">
        <v>56</v>
      </c>
      <c r="S3" s="100" t="s">
        <v>55</v>
      </c>
      <c r="T3" s="100" t="s">
        <v>56</v>
      </c>
      <c r="U3" s="100" t="s">
        <v>55</v>
      </c>
      <c r="V3" s="100" t="s">
        <v>56</v>
      </c>
      <c r="W3" s="100" t="s">
        <v>55</v>
      </c>
      <c r="X3" s="100" t="s">
        <v>56</v>
      </c>
      <c r="Y3" s="100" t="s">
        <v>55</v>
      </c>
      <c r="Z3" s="100" t="s">
        <v>56</v>
      </c>
      <c r="AA3" s="100" t="s">
        <v>55</v>
      </c>
      <c r="AB3" s="100" t="s">
        <v>56</v>
      </c>
      <c r="AC3" s="100" t="s">
        <v>55</v>
      </c>
      <c r="AD3" s="100" t="s">
        <v>56</v>
      </c>
      <c r="AE3" s="100" t="s">
        <v>55</v>
      </c>
      <c r="AF3" s="100" t="s">
        <v>56</v>
      </c>
    </row>
    <row r="4" spans="1:32" x14ac:dyDescent="0.25">
      <c r="A4" s="100" t="s">
        <v>132</v>
      </c>
      <c r="B4" s="100" t="s">
        <v>55</v>
      </c>
      <c r="C4" s="101">
        <v>3437309</v>
      </c>
      <c r="D4" s="101">
        <v>1500027</v>
      </c>
      <c r="E4" s="112">
        <v>677721</v>
      </c>
      <c r="F4" s="112">
        <v>278246</v>
      </c>
      <c r="G4" s="101">
        <v>15839</v>
      </c>
      <c r="H4" s="101">
        <v>10988</v>
      </c>
      <c r="I4" s="101">
        <v>2050619</v>
      </c>
      <c r="J4" s="101">
        <v>839929</v>
      </c>
      <c r="K4" s="101">
        <v>171692</v>
      </c>
      <c r="L4" s="101">
        <v>116906</v>
      </c>
      <c r="M4" s="101">
        <v>25343</v>
      </c>
      <c r="N4" s="101">
        <v>7345</v>
      </c>
      <c r="O4" s="101">
        <v>97</v>
      </c>
      <c r="P4" s="101">
        <v>33</v>
      </c>
      <c r="Q4" s="101">
        <v>3456</v>
      </c>
      <c r="R4" s="101">
        <v>2082</v>
      </c>
      <c r="S4" s="101">
        <v>124221</v>
      </c>
      <c r="T4" s="101">
        <v>72997</v>
      </c>
      <c r="U4" s="101">
        <v>605</v>
      </c>
      <c r="V4" s="101">
        <v>153</v>
      </c>
      <c r="W4" s="101">
        <v>12610</v>
      </c>
      <c r="X4" s="101">
        <v>7412</v>
      </c>
      <c r="Y4" s="101">
        <v>28791</v>
      </c>
      <c r="Z4" s="101">
        <v>1928</v>
      </c>
      <c r="AA4" s="101">
        <v>326315</v>
      </c>
      <c r="AB4" s="101">
        <v>162008</v>
      </c>
      <c r="AC4" s="101">
        <v>251973</v>
      </c>
      <c r="AD4" s="101">
        <v>132741</v>
      </c>
      <c r="AE4" s="101">
        <v>74342</v>
      </c>
      <c r="AF4" s="101">
        <v>29267</v>
      </c>
    </row>
    <row r="5" spans="1:32" x14ac:dyDescent="0.25">
      <c r="A5" s="100" t="s">
        <v>132</v>
      </c>
      <c r="B5" s="100" t="s">
        <v>0</v>
      </c>
      <c r="C5" s="101">
        <v>766713</v>
      </c>
      <c r="D5" s="101">
        <v>342645</v>
      </c>
      <c r="E5" s="112">
        <v>2339</v>
      </c>
      <c r="F5" s="112">
        <v>639</v>
      </c>
      <c r="G5" s="101">
        <v>15839</v>
      </c>
      <c r="H5" s="101">
        <v>10988</v>
      </c>
      <c r="I5" s="101">
        <v>461952</v>
      </c>
      <c r="J5" s="101">
        <v>163256</v>
      </c>
      <c r="K5" s="101">
        <v>171692</v>
      </c>
      <c r="L5" s="101">
        <v>116906</v>
      </c>
      <c r="M5" s="101">
        <v>5254</v>
      </c>
      <c r="N5" s="101">
        <v>694</v>
      </c>
      <c r="O5" s="101" t="s">
        <v>135</v>
      </c>
      <c r="P5" s="101" t="s">
        <v>135</v>
      </c>
      <c r="Q5" s="101">
        <v>3193</v>
      </c>
      <c r="R5" s="101">
        <v>1938</v>
      </c>
      <c r="S5" s="101" t="s">
        <v>135</v>
      </c>
      <c r="T5" s="101" t="s">
        <v>135</v>
      </c>
      <c r="U5" s="101" t="s">
        <v>135</v>
      </c>
      <c r="V5" s="101" t="s">
        <v>135</v>
      </c>
      <c r="W5" s="101" t="s">
        <v>135</v>
      </c>
      <c r="X5" s="101" t="s">
        <v>135</v>
      </c>
      <c r="Y5" s="101" t="s">
        <v>135</v>
      </c>
      <c r="Z5" s="101" t="s">
        <v>135</v>
      </c>
      <c r="AA5" s="101">
        <v>106444</v>
      </c>
      <c r="AB5" s="101">
        <v>48224</v>
      </c>
      <c r="AC5" s="101">
        <v>78364</v>
      </c>
      <c r="AD5" s="101">
        <v>38713</v>
      </c>
      <c r="AE5" s="101">
        <v>28080</v>
      </c>
      <c r="AF5" s="101">
        <v>9511</v>
      </c>
    </row>
    <row r="6" spans="1:32" x14ac:dyDescent="0.25">
      <c r="A6" s="100" t="s">
        <v>132</v>
      </c>
      <c r="B6" s="100" t="s">
        <v>1</v>
      </c>
      <c r="C6" s="101">
        <v>26901</v>
      </c>
      <c r="D6" s="101">
        <v>7783</v>
      </c>
      <c r="E6" s="112">
        <v>11176</v>
      </c>
      <c r="F6" s="112">
        <v>2787</v>
      </c>
      <c r="G6" s="101" t="s">
        <v>135</v>
      </c>
      <c r="H6" s="101" t="s">
        <v>135</v>
      </c>
      <c r="I6" s="101">
        <v>12775</v>
      </c>
      <c r="J6" s="101">
        <v>3985</v>
      </c>
      <c r="K6" s="101" t="s">
        <v>135</v>
      </c>
      <c r="L6" s="101" t="s">
        <v>135</v>
      </c>
      <c r="M6" s="101" t="s">
        <v>135</v>
      </c>
      <c r="N6" s="101" t="s">
        <v>135</v>
      </c>
      <c r="O6" s="101" t="s">
        <v>135</v>
      </c>
      <c r="P6" s="101" t="s">
        <v>135</v>
      </c>
      <c r="Q6" s="101" t="s">
        <v>135</v>
      </c>
      <c r="R6" s="101" t="s">
        <v>135</v>
      </c>
      <c r="S6" s="101" t="s">
        <v>135</v>
      </c>
      <c r="T6" s="101" t="s">
        <v>135</v>
      </c>
      <c r="U6" s="101" t="s">
        <v>135</v>
      </c>
      <c r="V6" s="101" t="s">
        <v>135</v>
      </c>
      <c r="W6" s="101" t="s">
        <v>135</v>
      </c>
      <c r="X6" s="101" t="s">
        <v>135</v>
      </c>
      <c r="Y6" s="101" t="s">
        <v>135</v>
      </c>
      <c r="Z6" s="101" t="s">
        <v>135</v>
      </c>
      <c r="AA6" s="101">
        <v>2950</v>
      </c>
      <c r="AB6" s="101">
        <v>1011</v>
      </c>
      <c r="AC6" s="101">
        <v>2450</v>
      </c>
      <c r="AD6" s="101">
        <v>856</v>
      </c>
      <c r="AE6" s="101">
        <v>500</v>
      </c>
      <c r="AF6" s="101">
        <v>155</v>
      </c>
    </row>
    <row r="7" spans="1:32" x14ac:dyDescent="0.25">
      <c r="A7" s="100" t="s">
        <v>132</v>
      </c>
      <c r="B7" s="100" t="s">
        <v>2</v>
      </c>
      <c r="C7" s="101">
        <v>2643695</v>
      </c>
      <c r="D7" s="101">
        <v>1149599</v>
      </c>
      <c r="E7" s="112">
        <v>664206</v>
      </c>
      <c r="F7" s="112">
        <v>274820</v>
      </c>
      <c r="G7" s="101" t="s">
        <v>135</v>
      </c>
      <c r="H7" s="101" t="s">
        <v>135</v>
      </c>
      <c r="I7" s="101">
        <v>1575892</v>
      </c>
      <c r="J7" s="101">
        <v>672688</v>
      </c>
      <c r="K7" s="101" t="s">
        <v>135</v>
      </c>
      <c r="L7" s="101" t="s">
        <v>135</v>
      </c>
      <c r="M7" s="101">
        <v>20089</v>
      </c>
      <c r="N7" s="101">
        <v>6651</v>
      </c>
      <c r="O7" s="101">
        <v>97</v>
      </c>
      <c r="P7" s="101">
        <v>33</v>
      </c>
      <c r="Q7" s="101">
        <v>263</v>
      </c>
      <c r="R7" s="101">
        <v>144</v>
      </c>
      <c r="S7" s="101">
        <v>124221</v>
      </c>
      <c r="T7" s="101">
        <v>72997</v>
      </c>
      <c r="U7" s="101">
        <v>605</v>
      </c>
      <c r="V7" s="101">
        <v>153</v>
      </c>
      <c r="W7" s="101">
        <v>12610</v>
      </c>
      <c r="X7" s="101">
        <v>7412</v>
      </c>
      <c r="Y7" s="101">
        <v>28791</v>
      </c>
      <c r="Z7" s="101">
        <v>1928</v>
      </c>
      <c r="AA7" s="101">
        <v>216921</v>
      </c>
      <c r="AB7" s="101">
        <v>112773</v>
      </c>
      <c r="AC7" s="101">
        <v>171159</v>
      </c>
      <c r="AD7" s="101">
        <v>93172</v>
      </c>
      <c r="AE7" s="101">
        <v>45762</v>
      </c>
      <c r="AF7" s="101">
        <v>19601</v>
      </c>
    </row>
    <row r="8" spans="1:32" hidden="1" x14ac:dyDescent="0.25">
      <c r="A8" s="100" t="s">
        <v>38</v>
      </c>
      <c r="B8" s="100" t="s">
        <v>55</v>
      </c>
      <c r="C8" s="101">
        <v>986414</v>
      </c>
      <c r="D8" s="101">
        <v>524644</v>
      </c>
      <c r="E8" s="101">
        <v>57653</v>
      </c>
      <c r="F8" s="101">
        <v>30564</v>
      </c>
      <c r="G8" s="101">
        <v>1592</v>
      </c>
      <c r="H8" s="101">
        <v>1235</v>
      </c>
      <c r="I8" s="101">
        <v>499021</v>
      </c>
      <c r="J8" s="101">
        <v>239357</v>
      </c>
      <c r="K8" s="101">
        <v>171692</v>
      </c>
      <c r="L8" s="101">
        <v>116906</v>
      </c>
      <c r="M8" s="101">
        <v>2057</v>
      </c>
      <c r="N8" s="101">
        <v>234</v>
      </c>
      <c r="O8" s="101">
        <v>97</v>
      </c>
      <c r="P8" s="101">
        <v>33</v>
      </c>
      <c r="Q8" s="101">
        <v>3193</v>
      </c>
      <c r="R8" s="101">
        <v>1938</v>
      </c>
      <c r="S8" s="101">
        <v>92047</v>
      </c>
      <c r="T8" s="101">
        <v>50587</v>
      </c>
      <c r="U8" s="101">
        <v>140</v>
      </c>
      <c r="V8" s="101">
        <v>97</v>
      </c>
      <c r="W8" s="101">
        <v>12610</v>
      </c>
      <c r="X8" s="101">
        <v>7412</v>
      </c>
      <c r="Y8" s="101">
        <v>3075</v>
      </c>
      <c r="Z8" s="101">
        <v>568</v>
      </c>
      <c r="AA8" s="101">
        <v>143237</v>
      </c>
      <c r="AB8" s="101">
        <v>75713</v>
      </c>
      <c r="AC8" s="101">
        <v>110241</v>
      </c>
      <c r="AD8" s="101">
        <v>61965</v>
      </c>
      <c r="AE8" s="101">
        <v>32996</v>
      </c>
      <c r="AF8" s="101">
        <v>13748</v>
      </c>
    </row>
    <row r="9" spans="1:32" hidden="1" x14ac:dyDescent="0.25">
      <c r="A9" s="100" t="s">
        <v>38</v>
      </c>
      <c r="B9" s="100" t="s">
        <v>0</v>
      </c>
      <c r="C9" s="101">
        <v>236126</v>
      </c>
      <c r="D9" s="101">
        <v>142345</v>
      </c>
      <c r="E9" s="101" t="s">
        <v>135</v>
      </c>
      <c r="F9" s="101" t="s">
        <v>135</v>
      </c>
      <c r="G9" s="101">
        <v>1592</v>
      </c>
      <c r="H9" s="101">
        <v>1235</v>
      </c>
      <c r="I9" s="101">
        <v>37394</v>
      </c>
      <c r="J9" s="101">
        <v>12811</v>
      </c>
      <c r="K9" s="101">
        <v>171692</v>
      </c>
      <c r="L9" s="101">
        <v>116906</v>
      </c>
      <c r="M9" s="101">
        <v>2057</v>
      </c>
      <c r="N9" s="101">
        <v>234</v>
      </c>
      <c r="O9" s="101" t="s">
        <v>135</v>
      </c>
      <c r="P9" s="101" t="s">
        <v>135</v>
      </c>
      <c r="Q9" s="101">
        <v>3193</v>
      </c>
      <c r="R9" s="101">
        <v>1938</v>
      </c>
      <c r="S9" s="101" t="s">
        <v>135</v>
      </c>
      <c r="T9" s="101" t="s">
        <v>135</v>
      </c>
      <c r="U9" s="101" t="s">
        <v>135</v>
      </c>
      <c r="V9" s="101" t="s">
        <v>135</v>
      </c>
      <c r="W9" s="101" t="s">
        <v>135</v>
      </c>
      <c r="X9" s="101" t="s">
        <v>135</v>
      </c>
      <c r="Y9" s="101" t="s">
        <v>135</v>
      </c>
      <c r="Z9" s="101" t="s">
        <v>135</v>
      </c>
      <c r="AA9" s="101">
        <v>20198</v>
      </c>
      <c r="AB9" s="101">
        <v>9221</v>
      </c>
      <c r="AC9" s="101">
        <v>13358</v>
      </c>
      <c r="AD9" s="101">
        <v>6760</v>
      </c>
      <c r="AE9" s="101">
        <v>6840</v>
      </c>
      <c r="AF9" s="101">
        <v>2461</v>
      </c>
    </row>
    <row r="10" spans="1:32" hidden="1" x14ac:dyDescent="0.25">
      <c r="A10" s="100" t="s">
        <v>38</v>
      </c>
      <c r="B10" s="100" t="s">
        <v>1</v>
      </c>
      <c r="C10" s="101">
        <v>15725</v>
      </c>
      <c r="D10" s="101">
        <v>4996</v>
      </c>
      <c r="E10" s="101" t="s">
        <v>135</v>
      </c>
      <c r="F10" s="101" t="s">
        <v>135</v>
      </c>
      <c r="G10" s="101" t="s">
        <v>135</v>
      </c>
      <c r="H10" s="101" t="s">
        <v>135</v>
      </c>
      <c r="I10" s="101">
        <v>12775</v>
      </c>
      <c r="J10" s="101">
        <v>3985</v>
      </c>
      <c r="K10" s="101" t="s">
        <v>135</v>
      </c>
      <c r="L10" s="101" t="s">
        <v>135</v>
      </c>
      <c r="M10" s="101" t="s">
        <v>135</v>
      </c>
      <c r="N10" s="101" t="s">
        <v>135</v>
      </c>
      <c r="O10" s="101" t="s">
        <v>135</v>
      </c>
      <c r="P10" s="101" t="s">
        <v>135</v>
      </c>
      <c r="Q10" s="101" t="s">
        <v>135</v>
      </c>
      <c r="R10" s="101" t="s">
        <v>135</v>
      </c>
      <c r="S10" s="101" t="s">
        <v>135</v>
      </c>
      <c r="T10" s="101" t="s">
        <v>135</v>
      </c>
      <c r="U10" s="101" t="s">
        <v>135</v>
      </c>
      <c r="V10" s="101" t="s">
        <v>135</v>
      </c>
      <c r="W10" s="101" t="s">
        <v>135</v>
      </c>
      <c r="X10" s="101" t="s">
        <v>135</v>
      </c>
      <c r="Y10" s="101" t="s">
        <v>135</v>
      </c>
      <c r="Z10" s="101" t="s">
        <v>135</v>
      </c>
      <c r="AA10" s="101">
        <v>2950</v>
      </c>
      <c r="AB10" s="101">
        <v>1011</v>
      </c>
      <c r="AC10" s="101">
        <v>2450</v>
      </c>
      <c r="AD10" s="101">
        <v>856</v>
      </c>
      <c r="AE10" s="101">
        <v>500</v>
      </c>
      <c r="AF10" s="101">
        <v>155</v>
      </c>
    </row>
    <row r="11" spans="1:32" hidden="1" x14ac:dyDescent="0.25">
      <c r="A11" s="100" t="s">
        <v>38</v>
      </c>
      <c r="B11" s="100" t="s">
        <v>2</v>
      </c>
      <c r="C11" s="101">
        <v>734563</v>
      </c>
      <c r="D11" s="101">
        <v>377303</v>
      </c>
      <c r="E11" s="101">
        <v>57653</v>
      </c>
      <c r="F11" s="101">
        <v>30564</v>
      </c>
      <c r="G11" s="101" t="s">
        <v>135</v>
      </c>
      <c r="H11" s="101" t="s">
        <v>135</v>
      </c>
      <c r="I11" s="101">
        <v>448852</v>
      </c>
      <c r="J11" s="101">
        <v>222561</v>
      </c>
      <c r="K11" s="101" t="s">
        <v>135</v>
      </c>
      <c r="L11" s="101" t="s">
        <v>135</v>
      </c>
      <c r="M11" s="101" t="s">
        <v>135</v>
      </c>
      <c r="N11" s="101" t="s">
        <v>135</v>
      </c>
      <c r="O11" s="101">
        <v>97</v>
      </c>
      <c r="P11" s="101">
        <v>33</v>
      </c>
      <c r="Q11" s="101" t="s">
        <v>135</v>
      </c>
      <c r="R11" s="101" t="s">
        <v>135</v>
      </c>
      <c r="S11" s="101">
        <v>92047</v>
      </c>
      <c r="T11" s="101">
        <v>50587</v>
      </c>
      <c r="U11" s="101">
        <v>140</v>
      </c>
      <c r="V11" s="101">
        <v>97</v>
      </c>
      <c r="W11" s="101">
        <v>12610</v>
      </c>
      <c r="X11" s="101">
        <v>7412</v>
      </c>
      <c r="Y11" s="101">
        <v>3075</v>
      </c>
      <c r="Z11" s="101">
        <v>568</v>
      </c>
      <c r="AA11" s="101">
        <v>120089</v>
      </c>
      <c r="AB11" s="101">
        <v>65481</v>
      </c>
      <c r="AC11" s="101">
        <v>94433</v>
      </c>
      <c r="AD11" s="101">
        <v>54349</v>
      </c>
      <c r="AE11" s="101">
        <v>25656</v>
      </c>
      <c r="AF11" s="101">
        <v>11132</v>
      </c>
    </row>
    <row r="12" spans="1:32" hidden="1" x14ac:dyDescent="0.25">
      <c r="A12" s="100" t="s">
        <v>39</v>
      </c>
      <c r="B12" s="100" t="s">
        <v>55</v>
      </c>
      <c r="C12" s="101">
        <v>276529</v>
      </c>
      <c r="D12" s="101">
        <v>114742</v>
      </c>
      <c r="E12" s="101">
        <v>50576</v>
      </c>
      <c r="F12" s="101">
        <v>18943</v>
      </c>
      <c r="G12" s="101">
        <v>1594</v>
      </c>
      <c r="H12" s="101">
        <v>1010</v>
      </c>
      <c r="I12" s="101">
        <v>198348</v>
      </c>
      <c r="J12" s="101">
        <v>81157</v>
      </c>
      <c r="K12" s="101" t="s">
        <v>135</v>
      </c>
      <c r="L12" s="101" t="s">
        <v>135</v>
      </c>
      <c r="M12" s="101" t="s">
        <v>135</v>
      </c>
      <c r="N12" s="101" t="s">
        <v>135</v>
      </c>
      <c r="O12" s="101" t="s">
        <v>135</v>
      </c>
      <c r="P12" s="101" t="s">
        <v>135</v>
      </c>
      <c r="Q12" s="101" t="s">
        <v>135</v>
      </c>
      <c r="R12" s="101" t="s">
        <v>135</v>
      </c>
      <c r="S12" s="101">
        <v>4107</v>
      </c>
      <c r="T12" s="101">
        <v>3113</v>
      </c>
      <c r="U12" s="101" t="s">
        <v>135</v>
      </c>
      <c r="V12" s="101" t="s">
        <v>135</v>
      </c>
      <c r="W12" s="101" t="s">
        <v>135</v>
      </c>
      <c r="X12" s="101" t="s">
        <v>135</v>
      </c>
      <c r="Y12" s="101">
        <v>1705</v>
      </c>
      <c r="Z12" s="101">
        <v>30</v>
      </c>
      <c r="AA12" s="101">
        <v>20199</v>
      </c>
      <c r="AB12" s="101">
        <v>10489</v>
      </c>
      <c r="AC12" s="101">
        <v>16197</v>
      </c>
      <c r="AD12" s="101">
        <v>8761</v>
      </c>
      <c r="AE12" s="101">
        <v>4002</v>
      </c>
      <c r="AF12" s="101">
        <v>1728</v>
      </c>
    </row>
    <row r="13" spans="1:32" hidden="1" x14ac:dyDescent="0.25">
      <c r="A13" s="100" t="s">
        <v>39</v>
      </c>
      <c r="B13" s="100" t="s">
        <v>0</v>
      </c>
      <c r="C13" s="101">
        <v>76062</v>
      </c>
      <c r="D13" s="101">
        <v>29918</v>
      </c>
      <c r="E13" s="101" t="s">
        <v>135</v>
      </c>
      <c r="F13" s="101" t="s">
        <v>135</v>
      </c>
      <c r="G13" s="101">
        <v>1594</v>
      </c>
      <c r="H13" s="101">
        <v>1010</v>
      </c>
      <c r="I13" s="101">
        <v>61814</v>
      </c>
      <c r="J13" s="101">
        <v>22845</v>
      </c>
      <c r="K13" s="101" t="s">
        <v>135</v>
      </c>
      <c r="L13" s="101" t="s">
        <v>135</v>
      </c>
      <c r="M13" s="101" t="s">
        <v>135</v>
      </c>
      <c r="N13" s="101" t="s">
        <v>135</v>
      </c>
      <c r="O13" s="101" t="s">
        <v>135</v>
      </c>
      <c r="P13" s="101" t="s">
        <v>135</v>
      </c>
      <c r="Q13" s="101" t="s">
        <v>135</v>
      </c>
      <c r="R13" s="101" t="s">
        <v>135</v>
      </c>
      <c r="S13" s="101" t="s">
        <v>135</v>
      </c>
      <c r="T13" s="101" t="s">
        <v>135</v>
      </c>
      <c r="U13" s="101" t="s">
        <v>135</v>
      </c>
      <c r="V13" s="101" t="s">
        <v>135</v>
      </c>
      <c r="W13" s="101" t="s">
        <v>135</v>
      </c>
      <c r="X13" s="101" t="s">
        <v>135</v>
      </c>
      <c r="Y13" s="101" t="s">
        <v>135</v>
      </c>
      <c r="Z13" s="101" t="s">
        <v>135</v>
      </c>
      <c r="AA13" s="101">
        <v>12654</v>
      </c>
      <c r="AB13" s="101">
        <v>6063</v>
      </c>
      <c r="AC13" s="101">
        <v>10098</v>
      </c>
      <c r="AD13" s="101">
        <v>5111</v>
      </c>
      <c r="AE13" s="101">
        <v>2556</v>
      </c>
      <c r="AF13" s="101">
        <v>952</v>
      </c>
    </row>
    <row r="14" spans="1:32" hidden="1" x14ac:dyDescent="0.25">
      <c r="A14" s="100" t="s">
        <v>39</v>
      </c>
      <c r="B14" s="100" t="s">
        <v>2</v>
      </c>
      <c r="C14" s="101">
        <v>200467</v>
      </c>
      <c r="D14" s="101">
        <v>84824</v>
      </c>
      <c r="E14" s="101">
        <v>50576</v>
      </c>
      <c r="F14" s="101">
        <v>18943</v>
      </c>
      <c r="G14" s="101" t="s">
        <v>135</v>
      </c>
      <c r="H14" s="101" t="s">
        <v>135</v>
      </c>
      <c r="I14" s="101">
        <v>136534</v>
      </c>
      <c r="J14" s="101">
        <v>58312</v>
      </c>
      <c r="K14" s="101" t="s">
        <v>135</v>
      </c>
      <c r="L14" s="101" t="s">
        <v>135</v>
      </c>
      <c r="M14" s="101" t="s">
        <v>135</v>
      </c>
      <c r="N14" s="101" t="s">
        <v>135</v>
      </c>
      <c r="O14" s="101" t="s">
        <v>135</v>
      </c>
      <c r="P14" s="101" t="s">
        <v>135</v>
      </c>
      <c r="Q14" s="101" t="s">
        <v>135</v>
      </c>
      <c r="R14" s="101" t="s">
        <v>135</v>
      </c>
      <c r="S14" s="101">
        <v>4107</v>
      </c>
      <c r="T14" s="101">
        <v>3113</v>
      </c>
      <c r="U14" s="101" t="s">
        <v>135</v>
      </c>
      <c r="V14" s="101" t="s">
        <v>135</v>
      </c>
      <c r="W14" s="101" t="s">
        <v>135</v>
      </c>
      <c r="X14" s="101" t="s">
        <v>135</v>
      </c>
      <c r="Y14" s="101">
        <v>1705</v>
      </c>
      <c r="Z14" s="101">
        <v>30</v>
      </c>
      <c r="AA14" s="101">
        <v>7545</v>
      </c>
      <c r="AB14" s="101">
        <v>4426</v>
      </c>
      <c r="AC14" s="101">
        <v>6099</v>
      </c>
      <c r="AD14" s="101">
        <v>3650</v>
      </c>
      <c r="AE14" s="101">
        <v>1446</v>
      </c>
      <c r="AF14" s="101">
        <v>776</v>
      </c>
    </row>
    <row r="15" spans="1:32" hidden="1" x14ac:dyDescent="0.25">
      <c r="A15" s="100" t="s">
        <v>40</v>
      </c>
      <c r="B15" s="100" t="s">
        <v>55</v>
      </c>
      <c r="C15" s="101">
        <v>139198</v>
      </c>
      <c r="D15" s="101">
        <v>56741</v>
      </c>
      <c r="E15" s="101">
        <v>54776</v>
      </c>
      <c r="F15" s="101">
        <v>20642</v>
      </c>
      <c r="G15" s="101">
        <v>1690</v>
      </c>
      <c r="H15" s="101">
        <v>1111</v>
      </c>
      <c r="I15" s="101">
        <v>64336</v>
      </c>
      <c r="J15" s="101">
        <v>26040</v>
      </c>
      <c r="K15" s="101" t="s">
        <v>135</v>
      </c>
      <c r="L15" s="101" t="s">
        <v>135</v>
      </c>
      <c r="M15" s="101" t="s">
        <v>135</v>
      </c>
      <c r="N15" s="101" t="s">
        <v>135</v>
      </c>
      <c r="O15" s="101" t="s">
        <v>135</v>
      </c>
      <c r="P15" s="101" t="s">
        <v>135</v>
      </c>
      <c r="Q15" s="101" t="s">
        <v>135</v>
      </c>
      <c r="R15" s="101" t="s">
        <v>135</v>
      </c>
      <c r="S15" s="101">
        <v>3769</v>
      </c>
      <c r="T15" s="101">
        <v>2420</v>
      </c>
      <c r="U15" s="101" t="s">
        <v>135</v>
      </c>
      <c r="V15" s="101" t="s">
        <v>135</v>
      </c>
      <c r="W15" s="101" t="s">
        <v>135</v>
      </c>
      <c r="X15" s="101" t="s">
        <v>135</v>
      </c>
      <c r="Y15" s="101">
        <v>2140</v>
      </c>
      <c r="Z15" s="101">
        <v>227</v>
      </c>
      <c r="AA15" s="101">
        <v>12487</v>
      </c>
      <c r="AB15" s="101">
        <v>6301</v>
      </c>
      <c r="AC15" s="101">
        <v>10344</v>
      </c>
      <c r="AD15" s="101">
        <v>5406</v>
      </c>
      <c r="AE15" s="101">
        <v>2143</v>
      </c>
      <c r="AF15" s="101">
        <v>895</v>
      </c>
    </row>
    <row r="16" spans="1:32" hidden="1" x14ac:dyDescent="0.25">
      <c r="A16" s="100" t="s">
        <v>40</v>
      </c>
      <c r="B16" s="100" t="s">
        <v>0</v>
      </c>
      <c r="C16" s="101">
        <v>43339</v>
      </c>
      <c r="D16" s="101">
        <v>16981</v>
      </c>
      <c r="E16" s="101" t="s">
        <v>135</v>
      </c>
      <c r="F16" s="101" t="s">
        <v>135</v>
      </c>
      <c r="G16" s="101">
        <v>1690</v>
      </c>
      <c r="H16" s="101">
        <v>1111</v>
      </c>
      <c r="I16" s="101">
        <v>32791</v>
      </c>
      <c r="J16" s="101">
        <v>11772</v>
      </c>
      <c r="K16" s="101" t="s">
        <v>135</v>
      </c>
      <c r="L16" s="101" t="s">
        <v>135</v>
      </c>
      <c r="M16" s="101" t="s">
        <v>135</v>
      </c>
      <c r="N16" s="101" t="s">
        <v>135</v>
      </c>
      <c r="O16" s="101" t="s">
        <v>135</v>
      </c>
      <c r="P16" s="101" t="s">
        <v>135</v>
      </c>
      <c r="Q16" s="101" t="s">
        <v>135</v>
      </c>
      <c r="R16" s="101" t="s">
        <v>135</v>
      </c>
      <c r="S16" s="101" t="s">
        <v>135</v>
      </c>
      <c r="T16" s="101" t="s">
        <v>135</v>
      </c>
      <c r="U16" s="101" t="s">
        <v>135</v>
      </c>
      <c r="V16" s="101" t="s">
        <v>135</v>
      </c>
      <c r="W16" s="101" t="s">
        <v>135</v>
      </c>
      <c r="X16" s="101" t="s">
        <v>135</v>
      </c>
      <c r="Y16" s="101" t="s">
        <v>135</v>
      </c>
      <c r="Z16" s="101" t="s">
        <v>135</v>
      </c>
      <c r="AA16" s="101">
        <v>8858</v>
      </c>
      <c r="AB16" s="101">
        <v>4098</v>
      </c>
      <c r="AC16" s="101">
        <v>7121</v>
      </c>
      <c r="AD16" s="101">
        <v>3434</v>
      </c>
      <c r="AE16" s="101">
        <v>1737</v>
      </c>
      <c r="AF16" s="101">
        <v>664</v>
      </c>
    </row>
    <row r="17" spans="1:32" hidden="1" x14ac:dyDescent="0.25">
      <c r="A17" s="100" t="s">
        <v>40</v>
      </c>
      <c r="B17" s="100" t="s">
        <v>2</v>
      </c>
      <c r="C17" s="101">
        <v>95859</v>
      </c>
      <c r="D17" s="101">
        <v>39760</v>
      </c>
      <c r="E17" s="101">
        <v>54776</v>
      </c>
      <c r="F17" s="101">
        <v>20642</v>
      </c>
      <c r="G17" s="101" t="s">
        <v>135</v>
      </c>
      <c r="H17" s="101" t="s">
        <v>135</v>
      </c>
      <c r="I17" s="101">
        <v>31545</v>
      </c>
      <c r="J17" s="101">
        <v>14268</v>
      </c>
      <c r="K17" s="101" t="s">
        <v>135</v>
      </c>
      <c r="L17" s="101" t="s">
        <v>135</v>
      </c>
      <c r="M17" s="101" t="s">
        <v>135</v>
      </c>
      <c r="N17" s="101" t="s">
        <v>135</v>
      </c>
      <c r="O17" s="101" t="s">
        <v>135</v>
      </c>
      <c r="P17" s="101" t="s">
        <v>135</v>
      </c>
      <c r="Q17" s="101" t="s">
        <v>135</v>
      </c>
      <c r="R17" s="101" t="s">
        <v>135</v>
      </c>
      <c r="S17" s="101">
        <v>3769</v>
      </c>
      <c r="T17" s="101">
        <v>2420</v>
      </c>
      <c r="U17" s="101" t="s">
        <v>135</v>
      </c>
      <c r="V17" s="101" t="s">
        <v>135</v>
      </c>
      <c r="W17" s="101" t="s">
        <v>135</v>
      </c>
      <c r="X17" s="101" t="s">
        <v>135</v>
      </c>
      <c r="Y17" s="101">
        <v>2140</v>
      </c>
      <c r="Z17" s="101">
        <v>227</v>
      </c>
      <c r="AA17" s="101">
        <v>3629</v>
      </c>
      <c r="AB17" s="101">
        <v>2203</v>
      </c>
      <c r="AC17" s="101">
        <v>3223</v>
      </c>
      <c r="AD17" s="101">
        <v>1972</v>
      </c>
      <c r="AE17" s="101">
        <v>406</v>
      </c>
      <c r="AF17" s="101">
        <v>231</v>
      </c>
    </row>
    <row r="18" spans="1:32" hidden="1" x14ac:dyDescent="0.25">
      <c r="A18" s="100" t="s">
        <v>41</v>
      </c>
      <c r="B18" s="100" t="s">
        <v>55</v>
      </c>
      <c r="C18" s="101">
        <v>79760</v>
      </c>
      <c r="D18" s="101">
        <v>30553</v>
      </c>
      <c r="E18" s="101">
        <v>23055</v>
      </c>
      <c r="F18" s="101">
        <v>10213</v>
      </c>
      <c r="G18" s="101">
        <v>1334</v>
      </c>
      <c r="H18" s="101">
        <v>1029</v>
      </c>
      <c r="I18" s="101">
        <v>43768</v>
      </c>
      <c r="J18" s="101">
        <v>15218</v>
      </c>
      <c r="K18" s="101" t="s">
        <v>135</v>
      </c>
      <c r="L18" s="101" t="s">
        <v>135</v>
      </c>
      <c r="M18" s="101" t="s">
        <v>135</v>
      </c>
      <c r="N18" s="101" t="s">
        <v>135</v>
      </c>
      <c r="O18" s="101" t="s">
        <v>135</v>
      </c>
      <c r="P18" s="101" t="s">
        <v>135</v>
      </c>
      <c r="Q18" s="101" t="s">
        <v>135</v>
      </c>
      <c r="R18" s="101" t="s">
        <v>135</v>
      </c>
      <c r="S18" s="101" t="s">
        <v>135</v>
      </c>
      <c r="T18" s="101" t="s">
        <v>135</v>
      </c>
      <c r="U18" s="101" t="s">
        <v>135</v>
      </c>
      <c r="V18" s="101" t="s">
        <v>135</v>
      </c>
      <c r="W18" s="101" t="s">
        <v>135</v>
      </c>
      <c r="X18" s="101" t="s">
        <v>135</v>
      </c>
      <c r="Y18" s="101">
        <v>3768</v>
      </c>
      <c r="Z18" s="101">
        <v>252</v>
      </c>
      <c r="AA18" s="101">
        <v>7835</v>
      </c>
      <c r="AB18" s="101">
        <v>3841</v>
      </c>
      <c r="AC18" s="101">
        <v>6413</v>
      </c>
      <c r="AD18" s="101">
        <v>3339</v>
      </c>
      <c r="AE18" s="101">
        <v>1422</v>
      </c>
      <c r="AF18" s="101">
        <v>502</v>
      </c>
    </row>
    <row r="19" spans="1:32" hidden="1" x14ac:dyDescent="0.25">
      <c r="A19" s="100" t="s">
        <v>41</v>
      </c>
      <c r="B19" s="100" t="s">
        <v>0</v>
      </c>
      <c r="C19" s="101">
        <v>22113</v>
      </c>
      <c r="D19" s="101">
        <v>9415</v>
      </c>
      <c r="E19" s="101" t="s">
        <v>135</v>
      </c>
      <c r="F19" s="101" t="s">
        <v>135</v>
      </c>
      <c r="G19" s="101">
        <v>1334</v>
      </c>
      <c r="H19" s="101">
        <v>1029</v>
      </c>
      <c r="I19" s="101">
        <v>17283</v>
      </c>
      <c r="J19" s="101">
        <v>6328</v>
      </c>
      <c r="K19" s="101" t="s">
        <v>135</v>
      </c>
      <c r="L19" s="101" t="s">
        <v>135</v>
      </c>
      <c r="M19" s="101" t="s">
        <v>135</v>
      </c>
      <c r="N19" s="101" t="s">
        <v>135</v>
      </c>
      <c r="O19" s="101" t="s">
        <v>135</v>
      </c>
      <c r="P19" s="101" t="s">
        <v>135</v>
      </c>
      <c r="Q19" s="101" t="s">
        <v>135</v>
      </c>
      <c r="R19" s="101" t="s">
        <v>135</v>
      </c>
      <c r="S19" s="101" t="s">
        <v>135</v>
      </c>
      <c r="T19" s="101" t="s">
        <v>135</v>
      </c>
      <c r="U19" s="101" t="s">
        <v>135</v>
      </c>
      <c r="V19" s="101" t="s">
        <v>135</v>
      </c>
      <c r="W19" s="101" t="s">
        <v>135</v>
      </c>
      <c r="X19" s="101" t="s">
        <v>135</v>
      </c>
      <c r="Y19" s="101" t="s">
        <v>135</v>
      </c>
      <c r="Z19" s="101" t="s">
        <v>135</v>
      </c>
      <c r="AA19" s="101">
        <v>3496</v>
      </c>
      <c r="AB19" s="101">
        <v>2058</v>
      </c>
      <c r="AC19" s="101">
        <v>3079</v>
      </c>
      <c r="AD19" s="101">
        <v>1907</v>
      </c>
      <c r="AE19" s="101">
        <v>417</v>
      </c>
      <c r="AF19" s="101">
        <v>151</v>
      </c>
    </row>
    <row r="20" spans="1:32" hidden="1" x14ac:dyDescent="0.25">
      <c r="A20" s="100" t="s">
        <v>41</v>
      </c>
      <c r="B20" s="100" t="s">
        <v>2</v>
      </c>
      <c r="C20" s="101">
        <v>57647</v>
      </c>
      <c r="D20" s="101">
        <v>21138</v>
      </c>
      <c r="E20" s="101">
        <v>23055</v>
      </c>
      <c r="F20" s="101">
        <v>10213</v>
      </c>
      <c r="G20" s="101" t="s">
        <v>135</v>
      </c>
      <c r="H20" s="101" t="s">
        <v>135</v>
      </c>
      <c r="I20" s="101">
        <v>26485</v>
      </c>
      <c r="J20" s="101">
        <v>8890</v>
      </c>
      <c r="K20" s="101" t="s">
        <v>135</v>
      </c>
      <c r="L20" s="101" t="s">
        <v>135</v>
      </c>
      <c r="M20" s="101" t="s">
        <v>135</v>
      </c>
      <c r="N20" s="101" t="s">
        <v>135</v>
      </c>
      <c r="O20" s="101" t="s">
        <v>135</v>
      </c>
      <c r="P20" s="101" t="s">
        <v>135</v>
      </c>
      <c r="Q20" s="101" t="s">
        <v>135</v>
      </c>
      <c r="R20" s="101" t="s">
        <v>135</v>
      </c>
      <c r="S20" s="101" t="s">
        <v>135</v>
      </c>
      <c r="T20" s="101" t="s">
        <v>135</v>
      </c>
      <c r="U20" s="101" t="s">
        <v>135</v>
      </c>
      <c r="V20" s="101" t="s">
        <v>135</v>
      </c>
      <c r="W20" s="101" t="s">
        <v>135</v>
      </c>
      <c r="X20" s="101" t="s">
        <v>135</v>
      </c>
      <c r="Y20" s="101">
        <v>3768</v>
      </c>
      <c r="Z20" s="101">
        <v>252</v>
      </c>
      <c r="AA20" s="101">
        <v>4339</v>
      </c>
      <c r="AB20" s="101">
        <v>1783</v>
      </c>
      <c r="AC20" s="101">
        <v>3334</v>
      </c>
      <c r="AD20" s="101">
        <v>1432</v>
      </c>
      <c r="AE20" s="101">
        <v>1005</v>
      </c>
      <c r="AF20" s="101">
        <v>351</v>
      </c>
    </row>
    <row r="21" spans="1:32" hidden="1" x14ac:dyDescent="0.25">
      <c r="A21" s="100" t="s">
        <v>42</v>
      </c>
      <c r="B21" s="100" t="s">
        <v>55</v>
      </c>
      <c r="C21" s="101">
        <v>127056</v>
      </c>
      <c r="D21" s="101">
        <v>55515</v>
      </c>
      <c r="E21" s="101">
        <v>25714</v>
      </c>
      <c r="F21" s="101">
        <v>10349</v>
      </c>
      <c r="G21" s="101">
        <v>1418</v>
      </c>
      <c r="H21" s="101">
        <v>860</v>
      </c>
      <c r="I21" s="101">
        <v>84814</v>
      </c>
      <c r="J21" s="101">
        <v>37670</v>
      </c>
      <c r="K21" s="101" t="s">
        <v>135</v>
      </c>
      <c r="L21" s="101" t="s">
        <v>135</v>
      </c>
      <c r="M21" s="101" t="s">
        <v>135</v>
      </c>
      <c r="N21" s="101" t="s">
        <v>135</v>
      </c>
      <c r="O21" s="101" t="s">
        <v>135</v>
      </c>
      <c r="P21" s="101" t="s">
        <v>135</v>
      </c>
      <c r="Q21" s="101" t="s">
        <v>135</v>
      </c>
      <c r="R21" s="101" t="s">
        <v>135</v>
      </c>
      <c r="S21" s="101" t="s">
        <v>135</v>
      </c>
      <c r="T21" s="101" t="s">
        <v>135</v>
      </c>
      <c r="U21" s="101" t="s">
        <v>135</v>
      </c>
      <c r="V21" s="101" t="s">
        <v>135</v>
      </c>
      <c r="W21" s="101" t="s">
        <v>135</v>
      </c>
      <c r="X21" s="101" t="s">
        <v>135</v>
      </c>
      <c r="Y21" s="101">
        <v>1414</v>
      </c>
      <c r="Z21" s="101">
        <v>29</v>
      </c>
      <c r="AA21" s="101">
        <v>13696</v>
      </c>
      <c r="AB21" s="101">
        <v>6607</v>
      </c>
      <c r="AC21" s="101">
        <v>10450</v>
      </c>
      <c r="AD21" s="101">
        <v>5361</v>
      </c>
      <c r="AE21" s="101">
        <v>3246</v>
      </c>
      <c r="AF21" s="101">
        <v>1246</v>
      </c>
    </row>
    <row r="22" spans="1:32" hidden="1" x14ac:dyDescent="0.25">
      <c r="A22" s="100" t="s">
        <v>42</v>
      </c>
      <c r="B22" s="100" t="s">
        <v>0</v>
      </c>
      <c r="C22" s="101">
        <v>33203</v>
      </c>
      <c r="D22" s="101">
        <v>14902</v>
      </c>
      <c r="E22" s="101" t="s">
        <v>135</v>
      </c>
      <c r="F22" s="101" t="s">
        <v>135</v>
      </c>
      <c r="G22" s="101">
        <v>1418</v>
      </c>
      <c r="H22" s="101">
        <v>860</v>
      </c>
      <c r="I22" s="101">
        <v>24004</v>
      </c>
      <c r="J22" s="101">
        <v>10443</v>
      </c>
      <c r="K22" s="101" t="s">
        <v>135</v>
      </c>
      <c r="L22" s="101" t="s">
        <v>135</v>
      </c>
      <c r="M22" s="101" t="s">
        <v>135</v>
      </c>
      <c r="N22" s="101" t="s">
        <v>135</v>
      </c>
      <c r="O22" s="101" t="s">
        <v>135</v>
      </c>
      <c r="P22" s="101" t="s">
        <v>135</v>
      </c>
      <c r="Q22" s="101" t="s">
        <v>135</v>
      </c>
      <c r="R22" s="101" t="s">
        <v>135</v>
      </c>
      <c r="S22" s="101" t="s">
        <v>135</v>
      </c>
      <c r="T22" s="101" t="s">
        <v>135</v>
      </c>
      <c r="U22" s="101" t="s">
        <v>135</v>
      </c>
      <c r="V22" s="101" t="s">
        <v>135</v>
      </c>
      <c r="W22" s="101" t="s">
        <v>135</v>
      </c>
      <c r="X22" s="101" t="s">
        <v>135</v>
      </c>
      <c r="Y22" s="101" t="s">
        <v>135</v>
      </c>
      <c r="Z22" s="101" t="s">
        <v>135</v>
      </c>
      <c r="AA22" s="101">
        <v>7781</v>
      </c>
      <c r="AB22" s="101">
        <v>3599</v>
      </c>
      <c r="AC22" s="101">
        <v>5471</v>
      </c>
      <c r="AD22" s="101">
        <v>2780</v>
      </c>
      <c r="AE22" s="101">
        <v>2310</v>
      </c>
      <c r="AF22" s="101">
        <v>819</v>
      </c>
    </row>
    <row r="23" spans="1:32" hidden="1" x14ac:dyDescent="0.25">
      <c r="A23" s="100" t="s">
        <v>42</v>
      </c>
      <c r="B23" s="100" t="s">
        <v>2</v>
      </c>
      <c r="C23" s="101">
        <v>93853</v>
      </c>
      <c r="D23" s="101">
        <v>40613</v>
      </c>
      <c r="E23" s="101">
        <v>25714</v>
      </c>
      <c r="F23" s="101">
        <v>10349</v>
      </c>
      <c r="G23" s="101" t="s">
        <v>135</v>
      </c>
      <c r="H23" s="101" t="s">
        <v>135</v>
      </c>
      <c r="I23" s="101">
        <v>60810</v>
      </c>
      <c r="J23" s="101">
        <v>27227</v>
      </c>
      <c r="K23" s="101" t="s">
        <v>135</v>
      </c>
      <c r="L23" s="101" t="s">
        <v>135</v>
      </c>
      <c r="M23" s="101" t="s">
        <v>135</v>
      </c>
      <c r="N23" s="101" t="s">
        <v>135</v>
      </c>
      <c r="O23" s="101" t="s">
        <v>135</v>
      </c>
      <c r="P23" s="101" t="s">
        <v>135</v>
      </c>
      <c r="Q23" s="101" t="s">
        <v>135</v>
      </c>
      <c r="R23" s="101" t="s">
        <v>135</v>
      </c>
      <c r="S23" s="101" t="s">
        <v>135</v>
      </c>
      <c r="T23" s="101" t="s">
        <v>135</v>
      </c>
      <c r="U23" s="101" t="s">
        <v>135</v>
      </c>
      <c r="V23" s="101" t="s">
        <v>135</v>
      </c>
      <c r="W23" s="101" t="s">
        <v>135</v>
      </c>
      <c r="X23" s="101" t="s">
        <v>135</v>
      </c>
      <c r="Y23" s="101">
        <v>1414</v>
      </c>
      <c r="Z23" s="101">
        <v>29</v>
      </c>
      <c r="AA23" s="101">
        <v>5915</v>
      </c>
      <c r="AB23" s="101">
        <v>3008</v>
      </c>
      <c r="AC23" s="101">
        <v>4979</v>
      </c>
      <c r="AD23" s="101">
        <v>2581</v>
      </c>
      <c r="AE23" s="101">
        <v>936</v>
      </c>
      <c r="AF23" s="101">
        <v>427</v>
      </c>
    </row>
    <row r="24" spans="1:32" hidden="1" x14ac:dyDescent="0.25">
      <c r="A24" s="100" t="s">
        <v>43</v>
      </c>
      <c r="B24" s="100" t="s">
        <v>55</v>
      </c>
      <c r="C24" s="101">
        <v>169372</v>
      </c>
      <c r="D24" s="101">
        <v>65019</v>
      </c>
      <c r="E24" s="101">
        <v>28527</v>
      </c>
      <c r="F24" s="101">
        <v>11661</v>
      </c>
      <c r="G24" s="101" t="s">
        <v>135</v>
      </c>
      <c r="H24" s="101" t="s">
        <v>135</v>
      </c>
      <c r="I24" s="101">
        <v>112638</v>
      </c>
      <c r="J24" s="101">
        <v>43045</v>
      </c>
      <c r="K24" s="101" t="s">
        <v>135</v>
      </c>
      <c r="L24" s="101" t="s">
        <v>135</v>
      </c>
      <c r="M24" s="101">
        <v>2080</v>
      </c>
      <c r="N24" s="101">
        <v>325</v>
      </c>
      <c r="O24" s="101" t="s">
        <v>135</v>
      </c>
      <c r="P24" s="101" t="s">
        <v>135</v>
      </c>
      <c r="Q24" s="101" t="s">
        <v>135</v>
      </c>
      <c r="R24" s="101" t="s">
        <v>135</v>
      </c>
      <c r="S24" s="101">
        <v>3060</v>
      </c>
      <c r="T24" s="101">
        <v>2258</v>
      </c>
      <c r="U24" s="101">
        <v>128</v>
      </c>
      <c r="V24" s="101">
        <v>36</v>
      </c>
      <c r="W24" s="101" t="s">
        <v>135</v>
      </c>
      <c r="X24" s="101" t="s">
        <v>135</v>
      </c>
      <c r="Y24" s="101">
        <v>1759</v>
      </c>
      <c r="Z24" s="101">
        <v>65</v>
      </c>
      <c r="AA24" s="101">
        <v>21180</v>
      </c>
      <c r="AB24" s="101">
        <v>7629</v>
      </c>
      <c r="AC24" s="101">
        <v>13282</v>
      </c>
      <c r="AD24" s="101">
        <v>5511</v>
      </c>
      <c r="AE24" s="101">
        <v>7898</v>
      </c>
      <c r="AF24" s="101">
        <v>2118</v>
      </c>
    </row>
    <row r="25" spans="1:32" hidden="1" x14ac:dyDescent="0.25">
      <c r="A25" s="100" t="s">
        <v>43</v>
      </c>
      <c r="B25" s="100" t="s">
        <v>0</v>
      </c>
      <c r="C25" s="101">
        <v>55963</v>
      </c>
      <c r="D25" s="101">
        <v>18448</v>
      </c>
      <c r="E25" s="101" t="s">
        <v>135</v>
      </c>
      <c r="F25" s="101" t="s">
        <v>135</v>
      </c>
      <c r="G25" s="101" t="s">
        <v>135</v>
      </c>
      <c r="H25" s="101" t="s">
        <v>135</v>
      </c>
      <c r="I25" s="101">
        <v>40188</v>
      </c>
      <c r="J25" s="101">
        <v>13831</v>
      </c>
      <c r="K25" s="101" t="s">
        <v>135</v>
      </c>
      <c r="L25" s="101" t="s">
        <v>135</v>
      </c>
      <c r="M25" s="101">
        <v>2079</v>
      </c>
      <c r="N25" s="101">
        <v>325</v>
      </c>
      <c r="O25" s="101" t="s">
        <v>135</v>
      </c>
      <c r="P25" s="101" t="s">
        <v>135</v>
      </c>
      <c r="Q25" s="101" t="s">
        <v>135</v>
      </c>
      <c r="R25" s="101" t="s">
        <v>135</v>
      </c>
      <c r="S25" s="101" t="s">
        <v>135</v>
      </c>
      <c r="T25" s="101" t="s">
        <v>135</v>
      </c>
      <c r="U25" s="101" t="s">
        <v>135</v>
      </c>
      <c r="V25" s="101" t="s">
        <v>135</v>
      </c>
      <c r="W25" s="101" t="s">
        <v>135</v>
      </c>
      <c r="X25" s="101" t="s">
        <v>135</v>
      </c>
      <c r="Y25" s="101" t="s">
        <v>135</v>
      </c>
      <c r="Z25" s="101" t="s">
        <v>135</v>
      </c>
      <c r="AA25" s="101">
        <v>13696</v>
      </c>
      <c r="AB25" s="101">
        <v>4292</v>
      </c>
      <c r="AC25" s="101">
        <v>8164</v>
      </c>
      <c r="AD25" s="101">
        <v>3066</v>
      </c>
      <c r="AE25" s="101">
        <v>5532</v>
      </c>
      <c r="AF25" s="101">
        <v>1226</v>
      </c>
    </row>
    <row r="26" spans="1:32" hidden="1" x14ac:dyDescent="0.25">
      <c r="A26" s="100" t="s">
        <v>43</v>
      </c>
      <c r="B26" s="100" t="s">
        <v>2</v>
      </c>
      <c r="C26" s="101">
        <v>113409</v>
      </c>
      <c r="D26" s="101">
        <v>46571</v>
      </c>
      <c r="E26" s="101">
        <v>28527</v>
      </c>
      <c r="F26" s="101">
        <v>11661</v>
      </c>
      <c r="G26" s="101" t="s">
        <v>135</v>
      </c>
      <c r="H26" s="101" t="s">
        <v>135</v>
      </c>
      <c r="I26" s="101">
        <v>72450</v>
      </c>
      <c r="J26" s="101">
        <v>29214</v>
      </c>
      <c r="K26" s="101" t="s">
        <v>135</v>
      </c>
      <c r="L26" s="101" t="s">
        <v>135</v>
      </c>
      <c r="M26" s="101">
        <v>1</v>
      </c>
      <c r="N26" s="101" t="s">
        <v>135</v>
      </c>
      <c r="O26" s="101" t="s">
        <v>135</v>
      </c>
      <c r="P26" s="101" t="s">
        <v>135</v>
      </c>
      <c r="Q26" s="101" t="s">
        <v>135</v>
      </c>
      <c r="R26" s="101" t="s">
        <v>135</v>
      </c>
      <c r="S26" s="101">
        <v>3060</v>
      </c>
      <c r="T26" s="101">
        <v>2258</v>
      </c>
      <c r="U26" s="101">
        <v>128</v>
      </c>
      <c r="V26" s="101">
        <v>36</v>
      </c>
      <c r="W26" s="101" t="s">
        <v>135</v>
      </c>
      <c r="X26" s="101" t="s">
        <v>135</v>
      </c>
      <c r="Y26" s="101">
        <v>1759</v>
      </c>
      <c r="Z26" s="101">
        <v>65</v>
      </c>
      <c r="AA26" s="101">
        <v>7484</v>
      </c>
      <c r="AB26" s="101">
        <v>3337</v>
      </c>
      <c r="AC26" s="101">
        <v>5118</v>
      </c>
      <c r="AD26" s="101">
        <v>2445</v>
      </c>
      <c r="AE26" s="101">
        <v>2366</v>
      </c>
      <c r="AF26" s="101">
        <v>892</v>
      </c>
    </row>
    <row r="27" spans="1:32" hidden="1" x14ac:dyDescent="0.25">
      <c r="A27" s="100" t="s">
        <v>44</v>
      </c>
      <c r="B27" s="100" t="s">
        <v>55</v>
      </c>
      <c r="C27" s="101">
        <v>38884</v>
      </c>
      <c r="D27" s="101">
        <v>13599</v>
      </c>
      <c r="E27" s="101">
        <v>11141</v>
      </c>
      <c r="F27" s="101">
        <v>4194</v>
      </c>
      <c r="G27" s="101" t="s">
        <v>135</v>
      </c>
      <c r="H27" s="101" t="s">
        <v>135</v>
      </c>
      <c r="I27" s="101">
        <v>22305</v>
      </c>
      <c r="J27" s="101">
        <v>7844</v>
      </c>
      <c r="K27" s="101" t="s">
        <v>135</v>
      </c>
      <c r="L27" s="101" t="s">
        <v>135</v>
      </c>
      <c r="M27" s="101" t="s">
        <v>135</v>
      </c>
      <c r="N27" s="101" t="s">
        <v>135</v>
      </c>
      <c r="O27" s="101" t="s">
        <v>135</v>
      </c>
      <c r="P27" s="101" t="s">
        <v>135</v>
      </c>
      <c r="Q27" s="101" t="s">
        <v>135</v>
      </c>
      <c r="R27" s="101" t="s">
        <v>135</v>
      </c>
      <c r="S27" s="101" t="s">
        <v>135</v>
      </c>
      <c r="T27" s="101" t="s">
        <v>135</v>
      </c>
      <c r="U27" s="101">
        <v>99</v>
      </c>
      <c r="V27" s="101">
        <v>7</v>
      </c>
      <c r="W27" s="101" t="s">
        <v>135</v>
      </c>
      <c r="X27" s="101" t="s">
        <v>135</v>
      </c>
      <c r="Y27" s="101">
        <v>1382</v>
      </c>
      <c r="Z27" s="101">
        <v>42</v>
      </c>
      <c r="AA27" s="101">
        <v>3957</v>
      </c>
      <c r="AB27" s="101">
        <v>1512</v>
      </c>
      <c r="AC27" s="101">
        <v>2197</v>
      </c>
      <c r="AD27" s="101">
        <v>1031</v>
      </c>
      <c r="AE27" s="101">
        <v>1760</v>
      </c>
      <c r="AF27" s="101">
        <v>481</v>
      </c>
    </row>
    <row r="28" spans="1:32" hidden="1" x14ac:dyDescent="0.25">
      <c r="A28" s="100" t="s">
        <v>44</v>
      </c>
      <c r="B28" s="100" t="s">
        <v>0</v>
      </c>
      <c r="C28" s="101">
        <v>5442</v>
      </c>
      <c r="D28" s="101">
        <v>1330</v>
      </c>
      <c r="E28" s="101" t="s">
        <v>135</v>
      </c>
      <c r="F28" s="101" t="s">
        <v>135</v>
      </c>
      <c r="G28" s="101" t="s">
        <v>135</v>
      </c>
      <c r="H28" s="101" t="s">
        <v>135</v>
      </c>
      <c r="I28" s="101">
        <v>3800</v>
      </c>
      <c r="J28" s="101">
        <v>917</v>
      </c>
      <c r="K28" s="101" t="s">
        <v>135</v>
      </c>
      <c r="L28" s="101" t="s">
        <v>135</v>
      </c>
      <c r="M28" s="101" t="s">
        <v>135</v>
      </c>
      <c r="N28" s="101" t="s">
        <v>135</v>
      </c>
      <c r="O28" s="101" t="s">
        <v>135</v>
      </c>
      <c r="P28" s="101" t="s">
        <v>135</v>
      </c>
      <c r="Q28" s="101" t="s">
        <v>135</v>
      </c>
      <c r="R28" s="101" t="s">
        <v>135</v>
      </c>
      <c r="S28" s="101" t="s">
        <v>135</v>
      </c>
      <c r="T28" s="101" t="s">
        <v>135</v>
      </c>
      <c r="U28" s="101" t="s">
        <v>135</v>
      </c>
      <c r="V28" s="101" t="s">
        <v>135</v>
      </c>
      <c r="W28" s="101" t="s">
        <v>135</v>
      </c>
      <c r="X28" s="101" t="s">
        <v>135</v>
      </c>
      <c r="Y28" s="101" t="s">
        <v>135</v>
      </c>
      <c r="Z28" s="101" t="s">
        <v>135</v>
      </c>
      <c r="AA28" s="101">
        <v>1642</v>
      </c>
      <c r="AB28" s="101">
        <v>413</v>
      </c>
      <c r="AC28" s="101">
        <v>452</v>
      </c>
      <c r="AD28" s="101">
        <v>154</v>
      </c>
      <c r="AE28" s="101">
        <v>1190</v>
      </c>
      <c r="AF28" s="101">
        <v>259</v>
      </c>
    </row>
    <row r="29" spans="1:32" hidden="1" x14ac:dyDescent="0.25">
      <c r="A29" s="100" t="s">
        <v>44</v>
      </c>
      <c r="B29" s="100" t="s">
        <v>2</v>
      </c>
      <c r="C29" s="101">
        <v>33442</v>
      </c>
      <c r="D29" s="101">
        <v>12269</v>
      </c>
      <c r="E29" s="101">
        <v>11141</v>
      </c>
      <c r="F29" s="101">
        <v>4194</v>
      </c>
      <c r="G29" s="101" t="s">
        <v>135</v>
      </c>
      <c r="H29" s="101" t="s">
        <v>135</v>
      </c>
      <c r="I29" s="101">
        <v>18505</v>
      </c>
      <c r="J29" s="101">
        <v>6927</v>
      </c>
      <c r="K29" s="101" t="s">
        <v>135</v>
      </c>
      <c r="L29" s="101" t="s">
        <v>135</v>
      </c>
      <c r="M29" s="101" t="s">
        <v>135</v>
      </c>
      <c r="N29" s="101" t="s">
        <v>135</v>
      </c>
      <c r="O29" s="101" t="s">
        <v>135</v>
      </c>
      <c r="P29" s="101" t="s">
        <v>135</v>
      </c>
      <c r="Q29" s="101" t="s">
        <v>135</v>
      </c>
      <c r="R29" s="101" t="s">
        <v>135</v>
      </c>
      <c r="S29" s="101" t="s">
        <v>135</v>
      </c>
      <c r="T29" s="101" t="s">
        <v>135</v>
      </c>
      <c r="U29" s="101">
        <v>99</v>
      </c>
      <c r="V29" s="101">
        <v>7</v>
      </c>
      <c r="W29" s="101" t="s">
        <v>135</v>
      </c>
      <c r="X29" s="101" t="s">
        <v>135</v>
      </c>
      <c r="Y29" s="101">
        <v>1382</v>
      </c>
      <c r="Z29" s="101">
        <v>42</v>
      </c>
      <c r="AA29" s="101">
        <v>2315</v>
      </c>
      <c r="AB29" s="101">
        <v>1099</v>
      </c>
      <c r="AC29" s="101">
        <v>1745</v>
      </c>
      <c r="AD29" s="101">
        <v>877</v>
      </c>
      <c r="AE29" s="101">
        <v>570</v>
      </c>
      <c r="AF29" s="101">
        <v>222</v>
      </c>
    </row>
    <row r="30" spans="1:32" hidden="1" x14ac:dyDescent="0.25">
      <c r="A30" s="100" t="s">
        <v>45</v>
      </c>
      <c r="B30" s="100" t="s">
        <v>55</v>
      </c>
      <c r="C30" s="101">
        <v>25505</v>
      </c>
      <c r="D30" s="101">
        <v>9047</v>
      </c>
      <c r="E30" s="101">
        <v>4850</v>
      </c>
      <c r="F30" s="101">
        <v>2155</v>
      </c>
      <c r="G30" s="101" t="s">
        <v>135</v>
      </c>
      <c r="H30" s="101" t="s">
        <v>135</v>
      </c>
      <c r="I30" s="101">
        <v>18712</v>
      </c>
      <c r="J30" s="101">
        <v>6124</v>
      </c>
      <c r="K30" s="101" t="s">
        <v>135</v>
      </c>
      <c r="L30" s="101" t="s">
        <v>135</v>
      </c>
      <c r="M30" s="101" t="s">
        <v>135</v>
      </c>
      <c r="N30" s="101" t="s">
        <v>135</v>
      </c>
      <c r="O30" s="101" t="s">
        <v>135</v>
      </c>
      <c r="P30" s="101" t="s">
        <v>135</v>
      </c>
      <c r="Q30" s="101" t="s">
        <v>135</v>
      </c>
      <c r="R30" s="101" t="s">
        <v>135</v>
      </c>
      <c r="S30" s="101" t="s">
        <v>135</v>
      </c>
      <c r="T30" s="101" t="s">
        <v>135</v>
      </c>
      <c r="U30" s="101" t="s">
        <v>135</v>
      </c>
      <c r="V30" s="101" t="s">
        <v>135</v>
      </c>
      <c r="W30" s="101" t="s">
        <v>135</v>
      </c>
      <c r="X30" s="101" t="s">
        <v>135</v>
      </c>
      <c r="Y30" s="101" t="s">
        <v>135</v>
      </c>
      <c r="Z30" s="101" t="s">
        <v>135</v>
      </c>
      <c r="AA30" s="101">
        <v>1943</v>
      </c>
      <c r="AB30" s="101">
        <v>768</v>
      </c>
      <c r="AC30" s="101">
        <v>1637</v>
      </c>
      <c r="AD30" s="101">
        <v>659</v>
      </c>
      <c r="AE30" s="101">
        <v>306</v>
      </c>
      <c r="AF30" s="101">
        <v>109</v>
      </c>
    </row>
    <row r="31" spans="1:32" hidden="1" x14ac:dyDescent="0.25">
      <c r="A31" s="100" t="s">
        <v>45</v>
      </c>
      <c r="B31" s="100" t="s">
        <v>2</v>
      </c>
      <c r="C31" s="101">
        <v>25505</v>
      </c>
      <c r="D31" s="101">
        <v>9047</v>
      </c>
      <c r="E31" s="101">
        <v>4850</v>
      </c>
      <c r="F31" s="101">
        <v>2155</v>
      </c>
      <c r="G31" s="101" t="s">
        <v>135</v>
      </c>
      <c r="H31" s="101" t="s">
        <v>135</v>
      </c>
      <c r="I31" s="101">
        <v>18712</v>
      </c>
      <c r="J31" s="101">
        <v>6124</v>
      </c>
      <c r="K31" s="101" t="s">
        <v>135</v>
      </c>
      <c r="L31" s="101" t="s">
        <v>135</v>
      </c>
      <c r="M31" s="101" t="s">
        <v>135</v>
      </c>
      <c r="N31" s="101" t="s">
        <v>135</v>
      </c>
      <c r="O31" s="101" t="s">
        <v>135</v>
      </c>
      <c r="P31" s="101" t="s">
        <v>135</v>
      </c>
      <c r="Q31" s="101" t="s">
        <v>135</v>
      </c>
      <c r="R31" s="101" t="s">
        <v>135</v>
      </c>
      <c r="S31" s="101" t="s">
        <v>135</v>
      </c>
      <c r="T31" s="101" t="s">
        <v>135</v>
      </c>
      <c r="U31" s="101" t="s">
        <v>135</v>
      </c>
      <c r="V31" s="101" t="s">
        <v>135</v>
      </c>
      <c r="W31" s="101" t="s">
        <v>135</v>
      </c>
      <c r="X31" s="101" t="s">
        <v>135</v>
      </c>
      <c r="Y31" s="101" t="s">
        <v>135</v>
      </c>
      <c r="Z31" s="101" t="s">
        <v>135</v>
      </c>
      <c r="AA31" s="101">
        <v>1943</v>
      </c>
      <c r="AB31" s="101">
        <v>768</v>
      </c>
      <c r="AC31" s="101">
        <v>1637</v>
      </c>
      <c r="AD31" s="101">
        <v>659</v>
      </c>
      <c r="AE31" s="101">
        <v>306</v>
      </c>
      <c r="AF31" s="101">
        <v>109</v>
      </c>
    </row>
    <row r="32" spans="1:32" hidden="1" x14ac:dyDescent="0.25">
      <c r="A32" s="100" t="s">
        <v>46</v>
      </c>
      <c r="B32" s="100" t="s">
        <v>55</v>
      </c>
      <c r="C32" s="101">
        <v>492481</v>
      </c>
      <c r="D32" s="101">
        <v>201019</v>
      </c>
      <c r="E32" s="101">
        <v>207688</v>
      </c>
      <c r="F32" s="101">
        <v>81829</v>
      </c>
      <c r="G32" s="101">
        <v>1358</v>
      </c>
      <c r="H32" s="101">
        <v>955</v>
      </c>
      <c r="I32" s="101">
        <v>241244</v>
      </c>
      <c r="J32" s="101">
        <v>100158</v>
      </c>
      <c r="K32" s="101" t="s">
        <v>135</v>
      </c>
      <c r="L32" s="101" t="s">
        <v>135</v>
      </c>
      <c r="M32" s="101">
        <v>2036</v>
      </c>
      <c r="N32" s="101">
        <v>158</v>
      </c>
      <c r="O32" s="101" t="s">
        <v>135</v>
      </c>
      <c r="P32" s="101" t="s">
        <v>135</v>
      </c>
      <c r="Q32" s="101" t="s">
        <v>135</v>
      </c>
      <c r="R32" s="101" t="s">
        <v>135</v>
      </c>
      <c r="S32" s="101">
        <v>5103</v>
      </c>
      <c r="T32" s="101">
        <v>3272</v>
      </c>
      <c r="U32" s="101">
        <v>70</v>
      </c>
      <c r="V32" s="101">
        <v>1</v>
      </c>
      <c r="W32" s="101" t="s">
        <v>135</v>
      </c>
      <c r="X32" s="101" t="s">
        <v>135</v>
      </c>
      <c r="Y32" s="101">
        <v>3142</v>
      </c>
      <c r="Z32" s="101">
        <v>229</v>
      </c>
      <c r="AA32" s="101">
        <v>31840</v>
      </c>
      <c r="AB32" s="101">
        <v>14417</v>
      </c>
      <c r="AC32" s="101">
        <v>25738</v>
      </c>
      <c r="AD32" s="101">
        <v>11848</v>
      </c>
      <c r="AE32" s="101">
        <v>6102</v>
      </c>
      <c r="AF32" s="101">
        <v>2569</v>
      </c>
    </row>
    <row r="33" spans="1:32" hidden="1" x14ac:dyDescent="0.25">
      <c r="A33" s="100" t="s">
        <v>46</v>
      </c>
      <c r="B33" s="100" t="s">
        <v>0</v>
      </c>
      <c r="C33" s="101">
        <v>11451</v>
      </c>
      <c r="D33" s="101">
        <v>4413</v>
      </c>
      <c r="E33" s="101">
        <v>839</v>
      </c>
      <c r="F33" s="101">
        <v>333</v>
      </c>
      <c r="G33" s="101">
        <v>1358</v>
      </c>
      <c r="H33" s="101">
        <v>955</v>
      </c>
      <c r="I33" s="101">
        <v>7346</v>
      </c>
      <c r="J33" s="101">
        <v>2606</v>
      </c>
      <c r="K33" s="101" t="s">
        <v>135</v>
      </c>
      <c r="L33" s="101" t="s">
        <v>135</v>
      </c>
      <c r="M33" s="101">
        <v>1115</v>
      </c>
      <c r="N33" s="101">
        <v>134</v>
      </c>
      <c r="O33" s="101" t="s">
        <v>135</v>
      </c>
      <c r="P33" s="101" t="s">
        <v>135</v>
      </c>
      <c r="Q33" s="101" t="s">
        <v>135</v>
      </c>
      <c r="R33" s="101" t="s">
        <v>135</v>
      </c>
      <c r="S33" s="101" t="s">
        <v>135</v>
      </c>
      <c r="T33" s="101" t="s">
        <v>135</v>
      </c>
      <c r="U33" s="101" t="s">
        <v>135</v>
      </c>
      <c r="V33" s="101" t="s">
        <v>135</v>
      </c>
      <c r="W33" s="101" t="s">
        <v>135</v>
      </c>
      <c r="X33" s="101" t="s">
        <v>135</v>
      </c>
      <c r="Y33" s="101" t="s">
        <v>135</v>
      </c>
      <c r="Z33" s="101" t="s">
        <v>135</v>
      </c>
      <c r="AA33" s="101">
        <v>793</v>
      </c>
      <c r="AB33" s="101">
        <v>385</v>
      </c>
      <c r="AC33" s="101">
        <v>553</v>
      </c>
      <c r="AD33" s="101">
        <v>277</v>
      </c>
      <c r="AE33" s="101">
        <v>240</v>
      </c>
      <c r="AF33" s="101">
        <v>108</v>
      </c>
    </row>
    <row r="34" spans="1:32" hidden="1" x14ac:dyDescent="0.25">
      <c r="A34" s="100" t="s">
        <v>46</v>
      </c>
      <c r="B34" s="100" t="s">
        <v>2</v>
      </c>
      <c r="C34" s="101">
        <v>481030</v>
      </c>
      <c r="D34" s="101">
        <v>196606</v>
      </c>
      <c r="E34" s="101">
        <v>206849</v>
      </c>
      <c r="F34" s="101">
        <v>81496</v>
      </c>
      <c r="G34" s="101" t="s">
        <v>135</v>
      </c>
      <c r="H34" s="101" t="s">
        <v>135</v>
      </c>
      <c r="I34" s="101">
        <v>233898</v>
      </c>
      <c r="J34" s="101">
        <v>97552</v>
      </c>
      <c r="K34" s="101" t="s">
        <v>135</v>
      </c>
      <c r="L34" s="101" t="s">
        <v>135</v>
      </c>
      <c r="M34" s="101">
        <v>921</v>
      </c>
      <c r="N34" s="101">
        <v>24</v>
      </c>
      <c r="O34" s="101" t="s">
        <v>135</v>
      </c>
      <c r="P34" s="101" t="s">
        <v>135</v>
      </c>
      <c r="Q34" s="101" t="s">
        <v>135</v>
      </c>
      <c r="R34" s="101" t="s">
        <v>135</v>
      </c>
      <c r="S34" s="101">
        <v>5103</v>
      </c>
      <c r="T34" s="101">
        <v>3272</v>
      </c>
      <c r="U34" s="101">
        <v>70</v>
      </c>
      <c r="V34" s="101">
        <v>1</v>
      </c>
      <c r="W34" s="101" t="s">
        <v>135</v>
      </c>
      <c r="X34" s="101" t="s">
        <v>135</v>
      </c>
      <c r="Y34" s="101">
        <v>3142</v>
      </c>
      <c r="Z34" s="101">
        <v>229</v>
      </c>
      <c r="AA34" s="101">
        <v>31047</v>
      </c>
      <c r="AB34" s="101">
        <v>14032</v>
      </c>
      <c r="AC34" s="101">
        <v>25185</v>
      </c>
      <c r="AD34" s="101">
        <v>11571</v>
      </c>
      <c r="AE34" s="101">
        <v>5862</v>
      </c>
      <c r="AF34" s="101">
        <v>2461</v>
      </c>
    </row>
    <row r="35" spans="1:32" hidden="1" x14ac:dyDescent="0.25">
      <c r="A35" s="100" t="s">
        <v>47</v>
      </c>
      <c r="B35" s="100" t="s">
        <v>55</v>
      </c>
      <c r="C35" s="101">
        <v>137190</v>
      </c>
      <c r="D35" s="101">
        <v>47552</v>
      </c>
      <c r="E35" s="101">
        <v>23932</v>
      </c>
      <c r="F35" s="101">
        <v>9276</v>
      </c>
      <c r="G35" s="101">
        <v>1428</v>
      </c>
      <c r="H35" s="101">
        <v>1043</v>
      </c>
      <c r="I35" s="101">
        <v>103770</v>
      </c>
      <c r="J35" s="101">
        <v>33833</v>
      </c>
      <c r="K35" s="101" t="s">
        <v>135</v>
      </c>
      <c r="L35" s="101" t="s">
        <v>135</v>
      </c>
      <c r="M35" s="101" t="s">
        <v>135</v>
      </c>
      <c r="N35" s="101" t="s">
        <v>135</v>
      </c>
      <c r="O35" s="101" t="s">
        <v>135</v>
      </c>
      <c r="P35" s="101" t="s">
        <v>135</v>
      </c>
      <c r="Q35" s="101" t="s">
        <v>135</v>
      </c>
      <c r="R35" s="101" t="s">
        <v>135</v>
      </c>
      <c r="S35" s="101" t="s">
        <v>135</v>
      </c>
      <c r="T35" s="101" t="s">
        <v>135</v>
      </c>
      <c r="U35" s="101" t="s">
        <v>135</v>
      </c>
      <c r="V35" s="101" t="s">
        <v>135</v>
      </c>
      <c r="W35" s="101" t="s">
        <v>135</v>
      </c>
      <c r="X35" s="101" t="s">
        <v>135</v>
      </c>
      <c r="Y35" s="101">
        <v>802</v>
      </c>
      <c r="Z35" s="101">
        <v>41</v>
      </c>
      <c r="AA35" s="101">
        <v>7258</v>
      </c>
      <c r="AB35" s="101">
        <v>3359</v>
      </c>
      <c r="AC35" s="101">
        <v>5743</v>
      </c>
      <c r="AD35" s="101">
        <v>2807</v>
      </c>
      <c r="AE35" s="101">
        <v>1515</v>
      </c>
      <c r="AF35" s="101">
        <v>552</v>
      </c>
    </row>
    <row r="36" spans="1:32" hidden="1" x14ac:dyDescent="0.25">
      <c r="A36" s="100" t="s">
        <v>47</v>
      </c>
      <c r="B36" s="100" t="s">
        <v>0</v>
      </c>
      <c r="C36" s="101">
        <v>50599</v>
      </c>
      <c r="D36" s="101">
        <v>17273</v>
      </c>
      <c r="E36" s="101" t="s">
        <v>135</v>
      </c>
      <c r="F36" s="101" t="s">
        <v>135</v>
      </c>
      <c r="G36" s="101">
        <v>1428</v>
      </c>
      <c r="H36" s="101">
        <v>1043</v>
      </c>
      <c r="I36" s="101">
        <v>43862</v>
      </c>
      <c r="J36" s="101">
        <v>13833</v>
      </c>
      <c r="K36" s="101" t="s">
        <v>135</v>
      </c>
      <c r="L36" s="101" t="s">
        <v>135</v>
      </c>
      <c r="M36" s="101" t="s">
        <v>135</v>
      </c>
      <c r="N36" s="101" t="s">
        <v>135</v>
      </c>
      <c r="O36" s="101" t="s">
        <v>135</v>
      </c>
      <c r="P36" s="101" t="s">
        <v>135</v>
      </c>
      <c r="Q36" s="101" t="s">
        <v>135</v>
      </c>
      <c r="R36" s="101" t="s">
        <v>135</v>
      </c>
      <c r="S36" s="101" t="s">
        <v>135</v>
      </c>
      <c r="T36" s="101" t="s">
        <v>135</v>
      </c>
      <c r="U36" s="101" t="s">
        <v>135</v>
      </c>
      <c r="V36" s="101" t="s">
        <v>135</v>
      </c>
      <c r="W36" s="101" t="s">
        <v>135</v>
      </c>
      <c r="X36" s="101" t="s">
        <v>135</v>
      </c>
      <c r="Y36" s="101" t="s">
        <v>135</v>
      </c>
      <c r="Z36" s="101" t="s">
        <v>135</v>
      </c>
      <c r="AA36" s="101">
        <v>5309</v>
      </c>
      <c r="AB36" s="101">
        <v>2397</v>
      </c>
      <c r="AC36" s="101">
        <v>4097</v>
      </c>
      <c r="AD36" s="101">
        <v>1974</v>
      </c>
      <c r="AE36" s="101">
        <v>1212</v>
      </c>
      <c r="AF36" s="101">
        <v>423</v>
      </c>
    </row>
    <row r="37" spans="1:32" hidden="1" x14ac:dyDescent="0.25">
      <c r="A37" s="100" t="s">
        <v>47</v>
      </c>
      <c r="B37" s="100" t="s">
        <v>1</v>
      </c>
      <c r="C37" s="101">
        <v>1456</v>
      </c>
      <c r="D37" s="101">
        <v>312</v>
      </c>
      <c r="E37" s="101">
        <v>1456</v>
      </c>
      <c r="F37" s="101">
        <v>312</v>
      </c>
      <c r="G37" s="101" t="s">
        <v>135</v>
      </c>
      <c r="H37" s="101" t="s">
        <v>135</v>
      </c>
      <c r="I37" s="101" t="s">
        <v>135</v>
      </c>
      <c r="J37" s="101" t="s">
        <v>135</v>
      </c>
      <c r="K37" s="101" t="s">
        <v>135</v>
      </c>
      <c r="L37" s="101" t="s">
        <v>135</v>
      </c>
      <c r="M37" s="101" t="s">
        <v>135</v>
      </c>
      <c r="N37" s="101" t="s">
        <v>135</v>
      </c>
      <c r="O37" s="101" t="s">
        <v>135</v>
      </c>
      <c r="P37" s="101" t="s">
        <v>135</v>
      </c>
      <c r="Q37" s="101" t="s">
        <v>135</v>
      </c>
      <c r="R37" s="101" t="s">
        <v>135</v>
      </c>
      <c r="S37" s="101" t="s">
        <v>135</v>
      </c>
      <c r="T37" s="101" t="s">
        <v>135</v>
      </c>
      <c r="U37" s="101" t="s">
        <v>135</v>
      </c>
      <c r="V37" s="101" t="s">
        <v>135</v>
      </c>
      <c r="W37" s="101" t="s">
        <v>135</v>
      </c>
      <c r="X37" s="101" t="s">
        <v>135</v>
      </c>
      <c r="Y37" s="101" t="s">
        <v>135</v>
      </c>
      <c r="Z37" s="101" t="s">
        <v>135</v>
      </c>
      <c r="AA37" s="101" t="s">
        <v>135</v>
      </c>
      <c r="AB37" s="101" t="s">
        <v>135</v>
      </c>
      <c r="AC37" s="101" t="s">
        <v>135</v>
      </c>
      <c r="AD37" s="101" t="s">
        <v>135</v>
      </c>
      <c r="AE37" s="101" t="s">
        <v>135</v>
      </c>
      <c r="AF37" s="101" t="s">
        <v>135</v>
      </c>
    </row>
    <row r="38" spans="1:32" hidden="1" x14ac:dyDescent="0.25">
      <c r="A38" s="100" t="s">
        <v>47</v>
      </c>
      <c r="B38" s="100" t="s">
        <v>2</v>
      </c>
      <c r="C38" s="101">
        <v>85135</v>
      </c>
      <c r="D38" s="101">
        <v>29967</v>
      </c>
      <c r="E38" s="101">
        <v>22476</v>
      </c>
      <c r="F38" s="101">
        <v>8964</v>
      </c>
      <c r="G38" s="101" t="s">
        <v>135</v>
      </c>
      <c r="H38" s="101" t="s">
        <v>135</v>
      </c>
      <c r="I38" s="101">
        <v>59908</v>
      </c>
      <c r="J38" s="101">
        <v>20000</v>
      </c>
      <c r="K38" s="101" t="s">
        <v>135</v>
      </c>
      <c r="L38" s="101" t="s">
        <v>135</v>
      </c>
      <c r="M38" s="101" t="s">
        <v>135</v>
      </c>
      <c r="N38" s="101" t="s">
        <v>135</v>
      </c>
      <c r="O38" s="101" t="s">
        <v>135</v>
      </c>
      <c r="P38" s="101" t="s">
        <v>135</v>
      </c>
      <c r="Q38" s="101" t="s">
        <v>135</v>
      </c>
      <c r="R38" s="101" t="s">
        <v>135</v>
      </c>
      <c r="S38" s="101" t="s">
        <v>135</v>
      </c>
      <c r="T38" s="101" t="s">
        <v>135</v>
      </c>
      <c r="U38" s="101" t="s">
        <v>135</v>
      </c>
      <c r="V38" s="101" t="s">
        <v>135</v>
      </c>
      <c r="W38" s="101" t="s">
        <v>135</v>
      </c>
      <c r="X38" s="101" t="s">
        <v>135</v>
      </c>
      <c r="Y38" s="101">
        <v>802</v>
      </c>
      <c r="Z38" s="101">
        <v>41</v>
      </c>
      <c r="AA38" s="101">
        <v>1949</v>
      </c>
      <c r="AB38" s="101">
        <v>962</v>
      </c>
      <c r="AC38" s="101">
        <v>1646</v>
      </c>
      <c r="AD38" s="101">
        <v>833</v>
      </c>
      <c r="AE38" s="101">
        <v>303</v>
      </c>
      <c r="AF38" s="101">
        <v>129</v>
      </c>
    </row>
    <row r="39" spans="1:32" hidden="1" x14ac:dyDescent="0.25">
      <c r="A39" s="100" t="s">
        <v>48</v>
      </c>
      <c r="B39" s="100" t="s">
        <v>55</v>
      </c>
      <c r="C39" s="101">
        <v>139555</v>
      </c>
      <c r="D39" s="101">
        <v>51936</v>
      </c>
      <c r="E39" s="101">
        <v>23272</v>
      </c>
      <c r="F39" s="101">
        <v>8512</v>
      </c>
      <c r="G39" s="101">
        <v>1262</v>
      </c>
      <c r="H39" s="101">
        <v>889</v>
      </c>
      <c r="I39" s="101">
        <v>102420</v>
      </c>
      <c r="J39" s="101">
        <v>36431</v>
      </c>
      <c r="K39" s="101" t="s">
        <v>135</v>
      </c>
      <c r="L39" s="101" t="s">
        <v>135</v>
      </c>
      <c r="M39" s="101">
        <v>3</v>
      </c>
      <c r="N39" s="101">
        <v>1</v>
      </c>
      <c r="O39" s="101" t="s">
        <v>135</v>
      </c>
      <c r="P39" s="101" t="s">
        <v>135</v>
      </c>
      <c r="Q39" s="101">
        <v>263</v>
      </c>
      <c r="R39" s="101">
        <v>144</v>
      </c>
      <c r="S39" s="101" t="s">
        <v>135</v>
      </c>
      <c r="T39" s="101" t="s">
        <v>135</v>
      </c>
      <c r="U39" s="101" t="s">
        <v>135</v>
      </c>
      <c r="V39" s="101" t="s">
        <v>135</v>
      </c>
      <c r="W39" s="101" t="s">
        <v>135</v>
      </c>
      <c r="X39" s="101" t="s">
        <v>135</v>
      </c>
      <c r="Y39" s="101">
        <v>1320</v>
      </c>
      <c r="Z39" s="101">
        <v>42</v>
      </c>
      <c r="AA39" s="101">
        <v>11015</v>
      </c>
      <c r="AB39" s="101">
        <v>5917</v>
      </c>
      <c r="AC39" s="101">
        <v>9085</v>
      </c>
      <c r="AD39" s="101">
        <v>5024</v>
      </c>
      <c r="AE39" s="101">
        <v>1930</v>
      </c>
      <c r="AF39" s="101">
        <v>893</v>
      </c>
    </row>
    <row r="40" spans="1:32" hidden="1" x14ac:dyDescent="0.25">
      <c r="A40" s="100" t="s">
        <v>48</v>
      </c>
      <c r="B40" s="100" t="s">
        <v>0</v>
      </c>
      <c r="C40" s="101">
        <v>45395</v>
      </c>
      <c r="D40" s="101">
        <v>18003</v>
      </c>
      <c r="E40" s="101" t="s">
        <v>135</v>
      </c>
      <c r="F40" s="101" t="s">
        <v>135</v>
      </c>
      <c r="G40" s="101">
        <v>1262</v>
      </c>
      <c r="H40" s="101">
        <v>889</v>
      </c>
      <c r="I40" s="101">
        <v>35116</v>
      </c>
      <c r="J40" s="101">
        <v>12195</v>
      </c>
      <c r="K40" s="101" t="s">
        <v>135</v>
      </c>
      <c r="L40" s="101" t="s">
        <v>135</v>
      </c>
      <c r="M40" s="101">
        <v>3</v>
      </c>
      <c r="N40" s="101">
        <v>1</v>
      </c>
      <c r="O40" s="101" t="s">
        <v>135</v>
      </c>
      <c r="P40" s="101" t="s">
        <v>135</v>
      </c>
      <c r="Q40" s="101" t="s">
        <v>135</v>
      </c>
      <c r="R40" s="101" t="s">
        <v>135</v>
      </c>
      <c r="S40" s="101" t="s">
        <v>135</v>
      </c>
      <c r="T40" s="101" t="s">
        <v>135</v>
      </c>
      <c r="U40" s="101" t="s">
        <v>135</v>
      </c>
      <c r="V40" s="101" t="s">
        <v>135</v>
      </c>
      <c r="W40" s="101" t="s">
        <v>135</v>
      </c>
      <c r="X40" s="101" t="s">
        <v>135</v>
      </c>
      <c r="Y40" s="101" t="s">
        <v>135</v>
      </c>
      <c r="Z40" s="101" t="s">
        <v>135</v>
      </c>
      <c r="AA40" s="101">
        <v>9014</v>
      </c>
      <c r="AB40" s="101">
        <v>4918</v>
      </c>
      <c r="AC40" s="101">
        <v>7433</v>
      </c>
      <c r="AD40" s="101">
        <v>4172</v>
      </c>
      <c r="AE40" s="101">
        <v>1581</v>
      </c>
      <c r="AF40" s="101">
        <v>746</v>
      </c>
    </row>
    <row r="41" spans="1:32" hidden="1" x14ac:dyDescent="0.25">
      <c r="A41" s="100" t="s">
        <v>48</v>
      </c>
      <c r="B41" s="100" t="s">
        <v>1</v>
      </c>
      <c r="C41" s="101">
        <v>1613</v>
      </c>
      <c r="D41" s="101">
        <v>306</v>
      </c>
      <c r="E41" s="101">
        <v>1613</v>
      </c>
      <c r="F41" s="101">
        <v>306</v>
      </c>
      <c r="G41" s="101" t="s">
        <v>135</v>
      </c>
      <c r="H41" s="101" t="s">
        <v>135</v>
      </c>
      <c r="I41" s="101" t="s">
        <v>135</v>
      </c>
      <c r="J41" s="101" t="s">
        <v>135</v>
      </c>
      <c r="K41" s="101" t="s">
        <v>135</v>
      </c>
      <c r="L41" s="101" t="s">
        <v>135</v>
      </c>
      <c r="M41" s="101" t="s">
        <v>135</v>
      </c>
      <c r="N41" s="101" t="s">
        <v>135</v>
      </c>
      <c r="O41" s="101" t="s">
        <v>135</v>
      </c>
      <c r="P41" s="101" t="s">
        <v>135</v>
      </c>
      <c r="Q41" s="101" t="s">
        <v>135</v>
      </c>
      <c r="R41" s="101" t="s">
        <v>135</v>
      </c>
      <c r="S41" s="101" t="s">
        <v>135</v>
      </c>
      <c r="T41" s="101" t="s">
        <v>135</v>
      </c>
      <c r="U41" s="101" t="s">
        <v>135</v>
      </c>
      <c r="V41" s="101" t="s">
        <v>135</v>
      </c>
      <c r="W41" s="101" t="s">
        <v>135</v>
      </c>
      <c r="X41" s="101" t="s">
        <v>135</v>
      </c>
      <c r="Y41" s="101" t="s">
        <v>135</v>
      </c>
      <c r="Z41" s="101" t="s">
        <v>135</v>
      </c>
      <c r="AA41" s="101" t="s">
        <v>135</v>
      </c>
      <c r="AB41" s="101" t="s">
        <v>135</v>
      </c>
      <c r="AC41" s="101" t="s">
        <v>135</v>
      </c>
      <c r="AD41" s="101" t="s">
        <v>135</v>
      </c>
      <c r="AE41" s="101" t="s">
        <v>135</v>
      </c>
      <c r="AF41" s="101" t="s">
        <v>135</v>
      </c>
    </row>
    <row r="42" spans="1:32" hidden="1" x14ac:dyDescent="0.25">
      <c r="A42" s="100" t="s">
        <v>48</v>
      </c>
      <c r="B42" s="100" t="s">
        <v>2</v>
      </c>
      <c r="C42" s="101">
        <v>92547</v>
      </c>
      <c r="D42" s="101">
        <v>33627</v>
      </c>
      <c r="E42" s="101">
        <v>21659</v>
      </c>
      <c r="F42" s="101">
        <v>8206</v>
      </c>
      <c r="G42" s="101" t="s">
        <v>135</v>
      </c>
      <c r="H42" s="101" t="s">
        <v>135</v>
      </c>
      <c r="I42" s="101">
        <v>67304</v>
      </c>
      <c r="J42" s="101">
        <v>24236</v>
      </c>
      <c r="K42" s="101" t="s">
        <v>135</v>
      </c>
      <c r="L42" s="101" t="s">
        <v>135</v>
      </c>
      <c r="M42" s="101" t="s">
        <v>135</v>
      </c>
      <c r="N42" s="101" t="s">
        <v>135</v>
      </c>
      <c r="O42" s="101" t="s">
        <v>135</v>
      </c>
      <c r="P42" s="101" t="s">
        <v>135</v>
      </c>
      <c r="Q42" s="101">
        <v>263</v>
      </c>
      <c r="R42" s="101">
        <v>144</v>
      </c>
      <c r="S42" s="101" t="s">
        <v>135</v>
      </c>
      <c r="T42" s="101" t="s">
        <v>135</v>
      </c>
      <c r="U42" s="101" t="s">
        <v>135</v>
      </c>
      <c r="V42" s="101" t="s">
        <v>135</v>
      </c>
      <c r="W42" s="101" t="s">
        <v>135</v>
      </c>
      <c r="X42" s="101" t="s">
        <v>135</v>
      </c>
      <c r="Y42" s="101">
        <v>1320</v>
      </c>
      <c r="Z42" s="101">
        <v>42</v>
      </c>
      <c r="AA42" s="101">
        <v>2001</v>
      </c>
      <c r="AB42" s="101">
        <v>999</v>
      </c>
      <c r="AC42" s="101">
        <v>1652</v>
      </c>
      <c r="AD42" s="101">
        <v>852</v>
      </c>
      <c r="AE42" s="101">
        <v>349</v>
      </c>
      <c r="AF42" s="101">
        <v>147</v>
      </c>
    </row>
    <row r="43" spans="1:32" hidden="1" x14ac:dyDescent="0.25">
      <c r="A43" s="100" t="s">
        <v>49</v>
      </c>
      <c r="B43" s="100" t="s">
        <v>55</v>
      </c>
      <c r="C43" s="101">
        <v>214273</v>
      </c>
      <c r="D43" s="101">
        <v>87862</v>
      </c>
      <c r="E43" s="101">
        <v>24795</v>
      </c>
      <c r="F43" s="101">
        <v>9024</v>
      </c>
      <c r="G43" s="101">
        <v>1548</v>
      </c>
      <c r="H43" s="101">
        <v>1027</v>
      </c>
      <c r="I43" s="101">
        <v>159783</v>
      </c>
      <c r="J43" s="101">
        <v>66030</v>
      </c>
      <c r="K43" s="101" t="s">
        <v>135</v>
      </c>
      <c r="L43" s="101" t="s">
        <v>135</v>
      </c>
      <c r="M43" s="101">
        <v>11042</v>
      </c>
      <c r="N43" s="101">
        <v>3720</v>
      </c>
      <c r="O43" s="101" t="s">
        <v>135</v>
      </c>
      <c r="P43" s="101" t="s">
        <v>135</v>
      </c>
      <c r="Q43" s="101" t="s">
        <v>135</v>
      </c>
      <c r="R43" s="101" t="s">
        <v>135</v>
      </c>
      <c r="S43" s="101">
        <v>2426</v>
      </c>
      <c r="T43" s="101">
        <v>1545</v>
      </c>
      <c r="U43" s="101" t="s">
        <v>135</v>
      </c>
      <c r="V43" s="101" t="s">
        <v>135</v>
      </c>
      <c r="W43" s="101" t="s">
        <v>135</v>
      </c>
      <c r="X43" s="101" t="s">
        <v>135</v>
      </c>
      <c r="Y43" s="101">
        <v>2038</v>
      </c>
      <c r="Z43" s="101">
        <v>231</v>
      </c>
      <c r="AA43" s="101">
        <v>12641</v>
      </c>
      <c r="AB43" s="101">
        <v>6285</v>
      </c>
      <c r="AC43" s="101">
        <v>10278</v>
      </c>
      <c r="AD43" s="101">
        <v>5269</v>
      </c>
      <c r="AE43" s="101">
        <v>2363</v>
      </c>
      <c r="AF43" s="101">
        <v>1016</v>
      </c>
    </row>
    <row r="44" spans="1:32" hidden="1" x14ac:dyDescent="0.25">
      <c r="A44" s="100" t="s">
        <v>49</v>
      </c>
      <c r="B44" s="100" t="s">
        <v>0</v>
      </c>
      <c r="C44" s="101">
        <v>24399</v>
      </c>
      <c r="D44" s="101">
        <v>10788</v>
      </c>
      <c r="E44" s="101" t="s">
        <v>135</v>
      </c>
      <c r="F44" s="101" t="s">
        <v>135</v>
      </c>
      <c r="G44" s="101">
        <v>1548</v>
      </c>
      <c r="H44" s="101">
        <v>1027</v>
      </c>
      <c r="I44" s="101">
        <v>18945</v>
      </c>
      <c r="J44" s="101">
        <v>7699</v>
      </c>
      <c r="K44" s="101" t="s">
        <v>135</v>
      </c>
      <c r="L44" s="101" t="s">
        <v>135</v>
      </c>
      <c r="M44" s="101" t="s">
        <v>135</v>
      </c>
      <c r="N44" s="101" t="s">
        <v>135</v>
      </c>
      <c r="O44" s="101" t="s">
        <v>135</v>
      </c>
      <c r="P44" s="101" t="s">
        <v>135</v>
      </c>
      <c r="Q44" s="101" t="s">
        <v>135</v>
      </c>
      <c r="R44" s="101" t="s">
        <v>135</v>
      </c>
      <c r="S44" s="101" t="s">
        <v>135</v>
      </c>
      <c r="T44" s="101" t="s">
        <v>135</v>
      </c>
      <c r="U44" s="101" t="s">
        <v>135</v>
      </c>
      <c r="V44" s="101" t="s">
        <v>135</v>
      </c>
      <c r="W44" s="101" t="s">
        <v>135</v>
      </c>
      <c r="X44" s="101" t="s">
        <v>135</v>
      </c>
      <c r="Y44" s="101" t="s">
        <v>135</v>
      </c>
      <c r="Z44" s="101" t="s">
        <v>135</v>
      </c>
      <c r="AA44" s="101">
        <v>3906</v>
      </c>
      <c r="AB44" s="101">
        <v>2062</v>
      </c>
      <c r="AC44" s="101">
        <v>3211</v>
      </c>
      <c r="AD44" s="101">
        <v>1780</v>
      </c>
      <c r="AE44" s="101">
        <v>695</v>
      </c>
      <c r="AF44" s="101">
        <v>282</v>
      </c>
    </row>
    <row r="45" spans="1:32" hidden="1" x14ac:dyDescent="0.25">
      <c r="A45" s="100" t="s">
        <v>49</v>
      </c>
      <c r="B45" s="100" t="s">
        <v>1</v>
      </c>
      <c r="C45" s="101">
        <v>1757</v>
      </c>
      <c r="D45" s="101">
        <v>579</v>
      </c>
      <c r="E45" s="101">
        <v>1757</v>
      </c>
      <c r="F45" s="101">
        <v>579</v>
      </c>
      <c r="G45" s="101" t="s">
        <v>135</v>
      </c>
      <c r="H45" s="101" t="s">
        <v>135</v>
      </c>
      <c r="I45" s="101" t="s">
        <v>135</v>
      </c>
      <c r="J45" s="101" t="s">
        <v>135</v>
      </c>
      <c r="K45" s="101" t="s">
        <v>135</v>
      </c>
      <c r="L45" s="101" t="s">
        <v>135</v>
      </c>
      <c r="M45" s="101" t="s">
        <v>135</v>
      </c>
      <c r="N45" s="101" t="s">
        <v>135</v>
      </c>
      <c r="O45" s="101" t="s">
        <v>135</v>
      </c>
      <c r="P45" s="101" t="s">
        <v>135</v>
      </c>
      <c r="Q45" s="101" t="s">
        <v>135</v>
      </c>
      <c r="R45" s="101" t="s">
        <v>135</v>
      </c>
      <c r="S45" s="101" t="s">
        <v>135</v>
      </c>
      <c r="T45" s="101" t="s">
        <v>135</v>
      </c>
      <c r="U45" s="101" t="s">
        <v>135</v>
      </c>
      <c r="V45" s="101" t="s">
        <v>135</v>
      </c>
      <c r="W45" s="101" t="s">
        <v>135</v>
      </c>
      <c r="X45" s="101" t="s">
        <v>135</v>
      </c>
      <c r="Y45" s="101" t="s">
        <v>135</v>
      </c>
      <c r="Z45" s="101" t="s">
        <v>135</v>
      </c>
      <c r="AA45" s="101" t="s">
        <v>135</v>
      </c>
      <c r="AB45" s="101" t="s">
        <v>135</v>
      </c>
      <c r="AC45" s="101" t="s">
        <v>135</v>
      </c>
      <c r="AD45" s="101" t="s">
        <v>135</v>
      </c>
      <c r="AE45" s="101" t="s">
        <v>135</v>
      </c>
      <c r="AF45" s="101" t="s">
        <v>135</v>
      </c>
    </row>
    <row r="46" spans="1:32" hidden="1" x14ac:dyDescent="0.25">
      <c r="A46" s="100" t="s">
        <v>49</v>
      </c>
      <c r="B46" s="100" t="s">
        <v>2</v>
      </c>
      <c r="C46" s="101">
        <v>188117</v>
      </c>
      <c r="D46" s="101">
        <v>76495</v>
      </c>
      <c r="E46" s="101">
        <v>23038</v>
      </c>
      <c r="F46" s="101">
        <v>8445</v>
      </c>
      <c r="G46" s="101" t="s">
        <v>135</v>
      </c>
      <c r="H46" s="101" t="s">
        <v>135</v>
      </c>
      <c r="I46" s="101">
        <v>140838</v>
      </c>
      <c r="J46" s="101">
        <v>58331</v>
      </c>
      <c r="K46" s="101" t="s">
        <v>135</v>
      </c>
      <c r="L46" s="101" t="s">
        <v>135</v>
      </c>
      <c r="M46" s="101">
        <v>11042</v>
      </c>
      <c r="N46" s="101">
        <v>3720</v>
      </c>
      <c r="O46" s="101" t="s">
        <v>135</v>
      </c>
      <c r="P46" s="101" t="s">
        <v>135</v>
      </c>
      <c r="Q46" s="101" t="s">
        <v>135</v>
      </c>
      <c r="R46" s="101" t="s">
        <v>135</v>
      </c>
      <c r="S46" s="101">
        <v>2426</v>
      </c>
      <c r="T46" s="101">
        <v>1545</v>
      </c>
      <c r="U46" s="101" t="s">
        <v>135</v>
      </c>
      <c r="V46" s="101" t="s">
        <v>135</v>
      </c>
      <c r="W46" s="101" t="s">
        <v>135</v>
      </c>
      <c r="X46" s="101" t="s">
        <v>135</v>
      </c>
      <c r="Y46" s="101">
        <v>2038</v>
      </c>
      <c r="Z46" s="101">
        <v>231</v>
      </c>
      <c r="AA46" s="101">
        <v>8735</v>
      </c>
      <c r="AB46" s="101">
        <v>4223</v>
      </c>
      <c r="AC46" s="101">
        <v>7067</v>
      </c>
      <c r="AD46" s="101">
        <v>3489</v>
      </c>
      <c r="AE46" s="101">
        <v>1668</v>
      </c>
      <c r="AF46" s="101">
        <v>734</v>
      </c>
    </row>
    <row r="47" spans="1:32" hidden="1" x14ac:dyDescent="0.25">
      <c r="A47" s="100" t="s">
        <v>50</v>
      </c>
      <c r="B47" s="100" t="s">
        <v>55</v>
      </c>
      <c r="C47" s="101">
        <v>140617</v>
      </c>
      <c r="D47" s="101">
        <v>56423</v>
      </c>
      <c r="E47" s="101">
        <v>25542</v>
      </c>
      <c r="F47" s="101">
        <v>11785</v>
      </c>
      <c r="G47" s="101">
        <v>1217</v>
      </c>
      <c r="H47" s="101">
        <v>871</v>
      </c>
      <c r="I47" s="101">
        <v>89230</v>
      </c>
      <c r="J47" s="101">
        <v>31684</v>
      </c>
      <c r="K47" s="101" t="s">
        <v>135</v>
      </c>
      <c r="L47" s="101" t="s">
        <v>135</v>
      </c>
      <c r="M47" s="101">
        <v>7612</v>
      </c>
      <c r="N47" s="101">
        <v>2872</v>
      </c>
      <c r="O47" s="101" t="s">
        <v>135</v>
      </c>
      <c r="P47" s="101" t="s">
        <v>135</v>
      </c>
      <c r="Q47" s="101" t="s">
        <v>135</v>
      </c>
      <c r="R47" s="101" t="s">
        <v>135</v>
      </c>
      <c r="S47" s="101">
        <v>5823</v>
      </c>
      <c r="T47" s="101">
        <v>4032</v>
      </c>
      <c r="U47" s="101" t="s">
        <v>135</v>
      </c>
      <c r="V47" s="101" t="s">
        <v>135</v>
      </c>
      <c r="W47" s="101" t="s">
        <v>135</v>
      </c>
      <c r="X47" s="101" t="s">
        <v>135</v>
      </c>
      <c r="Y47" s="101">
        <v>1067</v>
      </c>
      <c r="Z47" s="101">
        <v>22</v>
      </c>
      <c r="AA47" s="101">
        <v>10126</v>
      </c>
      <c r="AB47" s="101">
        <v>5157</v>
      </c>
      <c r="AC47" s="101">
        <v>7997</v>
      </c>
      <c r="AD47" s="101">
        <v>4254</v>
      </c>
      <c r="AE47" s="101">
        <v>2129</v>
      </c>
      <c r="AF47" s="101">
        <v>903</v>
      </c>
    </row>
    <row r="48" spans="1:32" hidden="1" x14ac:dyDescent="0.25">
      <c r="A48" s="100" t="s">
        <v>50</v>
      </c>
      <c r="B48" s="100" t="s">
        <v>0</v>
      </c>
      <c r="C48" s="101">
        <v>45269</v>
      </c>
      <c r="D48" s="101">
        <v>16722</v>
      </c>
      <c r="E48" s="101">
        <v>1500</v>
      </c>
      <c r="F48" s="101">
        <v>306</v>
      </c>
      <c r="G48" s="101">
        <v>1217</v>
      </c>
      <c r="H48" s="101">
        <v>871</v>
      </c>
      <c r="I48" s="101">
        <v>36672</v>
      </c>
      <c r="J48" s="101">
        <v>12725</v>
      </c>
      <c r="K48" s="101" t="s">
        <v>135</v>
      </c>
      <c r="L48" s="101" t="s">
        <v>135</v>
      </c>
      <c r="M48" s="101" t="s">
        <v>135</v>
      </c>
      <c r="N48" s="101" t="s">
        <v>135</v>
      </c>
      <c r="O48" s="101" t="s">
        <v>135</v>
      </c>
      <c r="P48" s="101" t="s">
        <v>135</v>
      </c>
      <c r="Q48" s="101" t="s">
        <v>135</v>
      </c>
      <c r="R48" s="101" t="s">
        <v>135</v>
      </c>
      <c r="S48" s="101" t="s">
        <v>135</v>
      </c>
      <c r="T48" s="101" t="s">
        <v>135</v>
      </c>
      <c r="U48" s="101" t="s">
        <v>135</v>
      </c>
      <c r="V48" s="101" t="s">
        <v>135</v>
      </c>
      <c r="W48" s="101" t="s">
        <v>135</v>
      </c>
      <c r="X48" s="101" t="s">
        <v>135</v>
      </c>
      <c r="Y48" s="101" t="s">
        <v>135</v>
      </c>
      <c r="Z48" s="101" t="s">
        <v>135</v>
      </c>
      <c r="AA48" s="101">
        <v>5880</v>
      </c>
      <c r="AB48" s="101">
        <v>2820</v>
      </c>
      <c r="AC48" s="101">
        <v>4610</v>
      </c>
      <c r="AD48" s="101">
        <v>2334</v>
      </c>
      <c r="AE48" s="101">
        <v>1270</v>
      </c>
      <c r="AF48" s="101">
        <v>486</v>
      </c>
    </row>
    <row r="49" spans="1:32" hidden="1" x14ac:dyDescent="0.25">
      <c r="A49" s="100" t="s">
        <v>50</v>
      </c>
      <c r="B49" s="100" t="s">
        <v>2</v>
      </c>
      <c r="C49" s="101">
        <v>95348</v>
      </c>
      <c r="D49" s="101">
        <v>39701</v>
      </c>
      <c r="E49" s="101">
        <v>24042</v>
      </c>
      <c r="F49" s="101">
        <v>11479</v>
      </c>
      <c r="G49" s="101" t="s">
        <v>135</v>
      </c>
      <c r="H49" s="101" t="s">
        <v>135</v>
      </c>
      <c r="I49" s="101">
        <v>52558</v>
      </c>
      <c r="J49" s="101">
        <v>18959</v>
      </c>
      <c r="K49" s="101" t="s">
        <v>135</v>
      </c>
      <c r="L49" s="101" t="s">
        <v>135</v>
      </c>
      <c r="M49" s="101">
        <v>7612</v>
      </c>
      <c r="N49" s="101">
        <v>2872</v>
      </c>
      <c r="O49" s="101" t="s">
        <v>135</v>
      </c>
      <c r="P49" s="101" t="s">
        <v>135</v>
      </c>
      <c r="Q49" s="101" t="s">
        <v>135</v>
      </c>
      <c r="R49" s="101" t="s">
        <v>135</v>
      </c>
      <c r="S49" s="101">
        <v>5823</v>
      </c>
      <c r="T49" s="101">
        <v>4032</v>
      </c>
      <c r="U49" s="101" t="s">
        <v>135</v>
      </c>
      <c r="V49" s="101" t="s">
        <v>135</v>
      </c>
      <c r="W49" s="101" t="s">
        <v>135</v>
      </c>
      <c r="X49" s="101" t="s">
        <v>135</v>
      </c>
      <c r="Y49" s="101">
        <v>1067</v>
      </c>
      <c r="Z49" s="101">
        <v>22</v>
      </c>
      <c r="AA49" s="101">
        <v>4246</v>
      </c>
      <c r="AB49" s="101">
        <v>2337</v>
      </c>
      <c r="AC49" s="101">
        <v>3387</v>
      </c>
      <c r="AD49" s="101">
        <v>1920</v>
      </c>
      <c r="AE49" s="101">
        <v>859</v>
      </c>
      <c r="AF49" s="101">
        <v>417</v>
      </c>
    </row>
    <row r="50" spans="1:32" hidden="1" x14ac:dyDescent="0.25">
      <c r="A50" s="100" t="s">
        <v>51</v>
      </c>
      <c r="B50" s="100" t="s">
        <v>55</v>
      </c>
      <c r="C50" s="101">
        <v>79650</v>
      </c>
      <c r="D50" s="101">
        <v>32029</v>
      </c>
      <c r="E50" s="101">
        <v>27064</v>
      </c>
      <c r="F50" s="101">
        <v>12669</v>
      </c>
      <c r="G50" s="101" t="s">
        <v>135</v>
      </c>
      <c r="H50" s="101" t="s">
        <v>135</v>
      </c>
      <c r="I50" s="101">
        <v>48619</v>
      </c>
      <c r="J50" s="101">
        <v>17729</v>
      </c>
      <c r="K50" s="101" t="s">
        <v>135</v>
      </c>
      <c r="L50" s="101" t="s">
        <v>135</v>
      </c>
      <c r="M50" s="101">
        <v>183</v>
      </c>
      <c r="N50" s="101">
        <v>22</v>
      </c>
      <c r="O50" s="101" t="s">
        <v>135</v>
      </c>
      <c r="P50" s="101" t="s">
        <v>135</v>
      </c>
      <c r="Q50" s="101" t="s">
        <v>135</v>
      </c>
      <c r="R50" s="101" t="s">
        <v>135</v>
      </c>
      <c r="S50" s="101" t="s">
        <v>135</v>
      </c>
      <c r="T50" s="101" t="s">
        <v>135</v>
      </c>
      <c r="U50" s="101">
        <v>40</v>
      </c>
      <c r="V50" s="101" t="s">
        <v>135</v>
      </c>
      <c r="W50" s="101" t="s">
        <v>135</v>
      </c>
      <c r="X50" s="101" t="s">
        <v>135</v>
      </c>
      <c r="Y50" s="101">
        <v>551</v>
      </c>
      <c r="Z50" s="101">
        <v>8</v>
      </c>
      <c r="AA50" s="101">
        <v>3193</v>
      </c>
      <c r="AB50" s="101">
        <v>1601</v>
      </c>
      <c r="AC50" s="101">
        <v>2482</v>
      </c>
      <c r="AD50" s="101">
        <v>1304</v>
      </c>
      <c r="AE50" s="101">
        <v>711</v>
      </c>
      <c r="AF50" s="101">
        <v>297</v>
      </c>
    </row>
    <row r="51" spans="1:32" hidden="1" x14ac:dyDescent="0.25">
      <c r="A51" s="100" t="s">
        <v>51</v>
      </c>
      <c r="B51" s="100" t="s">
        <v>0</v>
      </c>
      <c r="C51" s="101">
        <v>30802</v>
      </c>
      <c r="D51" s="101">
        <v>10626</v>
      </c>
      <c r="E51" s="101" t="s">
        <v>135</v>
      </c>
      <c r="F51" s="101" t="s">
        <v>135</v>
      </c>
      <c r="G51" s="101" t="s">
        <v>135</v>
      </c>
      <c r="H51" s="101" t="s">
        <v>135</v>
      </c>
      <c r="I51" s="101">
        <v>28615</v>
      </c>
      <c r="J51" s="101">
        <v>9565</v>
      </c>
      <c r="K51" s="101" t="s">
        <v>135</v>
      </c>
      <c r="L51" s="101" t="s">
        <v>135</v>
      </c>
      <c r="M51" s="101" t="s">
        <v>135</v>
      </c>
      <c r="N51" s="101" t="s">
        <v>135</v>
      </c>
      <c r="O51" s="101" t="s">
        <v>135</v>
      </c>
      <c r="P51" s="101" t="s">
        <v>135</v>
      </c>
      <c r="Q51" s="101" t="s">
        <v>135</v>
      </c>
      <c r="R51" s="101" t="s">
        <v>135</v>
      </c>
      <c r="S51" s="101" t="s">
        <v>135</v>
      </c>
      <c r="T51" s="101" t="s">
        <v>135</v>
      </c>
      <c r="U51" s="101" t="s">
        <v>135</v>
      </c>
      <c r="V51" s="101" t="s">
        <v>135</v>
      </c>
      <c r="W51" s="101" t="s">
        <v>135</v>
      </c>
      <c r="X51" s="101" t="s">
        <v>135</v>
      </c>
      <c r="Y51" s="101" t="s">
        <v>135</v>
      </c>
      <c r="Z51" s="101" t="s">
        <v>135</v>
      </c>
      <c r="AA51" s="101">
        <v>2187</v>
      </c>
      <c r="AB51" s="101">
        <v>1061</v>
      </c>
      <c r="AC51" s="101">
        <v>1660</v>
      </c>
      <c r="AD51" s="101">
        <v>852</v>
      </c>
      <c r="AE51" s="101">
        <v>527</v>
      </c>
      <c r="AF51" s="101">
        <v>209</v>
      </c>
    </row>
    <row r="52" spans="1:32" hidden="1" x14ac:dyDescent="0.25">
      <c r="A52" s="100" t="s">
        <v>51</v>
      </c>
      <c r="B52" s="100" t="s">
        <v>1</v>
      </c>
      <c r="C52" s="101">
        <v>2065</v>
      </c>
      <c r="D52" s="101">
        <v>620</v>
      </c>
      <c r="E52" s="101">
        <v>2065</v>
      </c>
      <c r="F52" s="101">
        <v>620</v>
      </c>
      <c r="G52" s="101" t="s">
        <v>135</v>
      </c>
      <c r="H52" s="101" t="s">
        <v>135</v>
      </c>
      <c r="I52" s="101" t="s">
        <v>135</v>
      </c>
      <c r="J52" s="101" t="s">
        <v>135</v>
      </c>
      <c r="K52" s="101" t="s">
        <v>135</v>
      </c>
      <c r="L52" s="101" t="s">
        <v>135</v>
      </c>
      <c r="M52" s="101" t="s">
        <v>135</v>
      </c>
      <c r="N52" s="101" t="s">
        <v>135</v>
      </c>
      <c r="O52" s="101" t="s">
        <v>135</v>
      </c>
      <c r="P52" s="101" t="s">
        <v>135</v>
      </c>
      <c r="Q52" s="101" t="s">
        <v>135</v>
      </c>
      <c r="R52" s="101" t="s">
        <v>135</v>
      </c>
      <c r="S52" s="101" t="s">
        <v>135</v>
      </c>
      <c r="T52" s="101" t="s">
        <v>135</v>
      </c>
      <c r="U52" s="101" t="s">
        <v>135</v>
      </c>
      <c r="V52" s="101" t="s">
        <v>135</v>
      </c>
      <c r="W52" s="101" t="s">
        <v>135</v>
      </c>
      <c r="X52" s="101" t="s">
        <v>135</v>
      </c>
      <c r="Y52" s="101" t="s">
        <v>135</v>
      </c>
      <c r="Z52" s="101" t="s">
        <v>135</v>
      </c>
      <c r="AA52" s="101" t="s">
        <v>135</v>
      </c>
      <c r="AB52" s="101" t="s">
        <v>135</v>
      </c>
      <c r="AC52" s="101" t="s">
        <v>135</v>
      </c>
      <c r="AD52" s="101" t="s">
        <v>135</v>
      </c>
      <c r="AE52" s="101" t="s">
        <v>135</v>
      </c>
      <c r="AF52" s="101" t="s">
        <v>135</v>
      </c>
    </row>
    <row r="53" spans="1:32" hidden="1" x14ac:dyDescent="0.25">
      <c r="A53" s="100" t="s">
        <v>51</v>
      </c>
      <c r="B53" s="100" t="s">
        <v>2</v>
      </c>
      <c r="C53" s="101">
        <v>46783</v>
      </c>
      <c r="D53" s="101">
        <v>20783</v>
      </c>
      <c r="E53" s="101">
        <v>24999</v>
      </c>
      <c r="F53" s="101">
        <v>12049</v>
      </c>
      <c r="G53" s="101" t="s">
        <v>135</v>
      </c>
      <c r="H53" s="101" t="s">
        <v>135</v>
      </c>
      <c r="I53" s="101">
        <v>20004</v>
      </c>
      <c r="J53" s="101">
        <v>8164</v>
      </c>
      <c r="K53" s="101" t="s">
        <v>135</v>
      </c>
      <c r="L53" s="101" t="s">
        <v>135</v>
      </c>
      <c r="M53" s="101">
        <v>183</v>
      </c>
      <c r="N53" s="101">
        <v>22</v>
      </c>
      <c r="O53" s="101" t="s">
        <v>135</v>
      </c>
      <c r="P53" s="101" t="s">
        <v>135</v>
      </c>
      <c r="Q53" s="101" t="s">
        <v>135</v>
      </c>
      <c r="R53" s="101" t="s">
        <v>135</v>
      </c>
      <c r="S53" s="101" t="s">
        <v>135</v>
      </c>
      <c r="T53" s="101" t="s">
        <v>135</v>
      </c>
      <c r="U53" s="101">
        <v>40</v>
      </c>
      <c r="V53" s="101" t="s">
        <v>135</v>
      </c>
      <c r="W53" s="101" t="s">
        <v>135</v>
      </c>
      <c r="X53" s="101" t="s">
        <v>135</v>
      </c>
      <c r="Y53" s="101">
        <v>551</v>
      </c>
      <c r="Z53" s="101">
        <v>8</v>
      </c>
      <c r="AA53" s="101">
        <v>1006</v>
      </c>
      <c r="AB53" s="101">
        <v>540</v>
      </c>
      <c r="AC53" s="101">
        <v>822</v>
      </c>
      <c r="AD53" s="101">
        <v>452</v>
      </c>
      <c r="AE53" s="101">
        <v>184</v>
      </c>
      <c r="AF53" s="101">
        <v>88</v>
      </c>
    </row>
    <row r="54" spans="1:32" hidden="1" x14ac:dyDescent="0.25">
      <c r="A54" s="100" t="s">
        <v>52</v>
      </c>
      <c r="B54" s="100" t="s">
        <v>55</v>
      </c>
      <c r="C54" s="101">
        <v>225550</v>
      </c>
      <c r="D54" s="101">
        <v>91487</v>
      </c>
      <c r="E54" s="101">
        <v>43982</v>
      </c>
      <c r="F54" s="101">
        <v>20399</v>
      </c>
      <c r="G54" s="101" t="s">
        <v>135</v>
      </c>
      <c r="H54" s="101" t="s">
        <v>135</v>
      </c>
      <c r="I54" s="101">
        <v>159290</v>
      </c>
      <c r="J54" s="101">
        <v>59106</v>
      </c>
      <c r="K54" s="101" t="s">
        <v>135</v>
      </c>
      <c r="L54" s="101" t="s">
        <v>135</v>
      </c>
      <c r="M54" s="101">
        <v>330</v>
      </c>
      <c r="N54" s="101">
        <v>13</v>
      </c>
      <c r="O54" s="101" t="s">
        <v>135</v>
      </c>
      <c r="P54" s="101" t="s">
        <v>135</v>
      </c>
      <c r="Q54" s="101" t="s">
        <v>135</v>
      </c>
      <c r="R54" s="101" t="s">
        <v>135</v>
      </c>
      <c r="S54" s="101">
        <v>7886</v>
      </c>
      <c r="T54" s="101">
        <v>5770</v>
      </c>
      <c r="U54" s="101">
        <v>41</v>
      </c>
      <c r="V54" s="101" t="s">
        <v>135</v>
      </c>
      <c r="W54" s="101" t="s">
        <v>135</v>
      </c>
      <c r="X54" s="101" t="s">
        <v>135</v>
      </c>
      <c r="Y54" s="101">
        <v>1079</v>
      </c>
      <c r="Z54" s="101">
        <v>23</v>
      </c>
      <c r="AA54" s="101">
        <v>12942</v>
      </c>
      <c r="AB54" s="101">
        <v>6176</v>
      </c>
      <c r="AC54" s="101">
        <v>9298</v>
      </c>
      <c r="AD54" s="101">
        <v>4869</v>
      </c>
      <c r="AE54" s="101">
        <v>3644</v>
      </c>
      <c r="AF54" s="101">
        <v>1307</v>
      </c>
    </row>
    <row r="55" spans="1:32" hidden="1" x14ac:dyDescent="0.25">
      <c r="A55" s="100" t="s">
        <v>52</v>
      </c>
      <c r="B55" s="100" t="s">
        <v>0</v>
      </c>
      <c r="C55" s="101">
        <v>20330</v>
      </c>
      <c r="D55" s="101">
        <v>5236</v>
      </c>
      <c r="E55" s="101" t="s">
        <v>135</v>
      </c>
      <c r="F55" s="101" t="s">
        <v>135</v>
      </c>
      <c r="G55" s="101" t="s">
        <v>135</v>
      </c>
      <c r="H55" s="101" t="s">
        <v>135</v>
      </c>
      <c r="I55" s="101">
        <v>18609</v>
      </c>
      <c r="J55" s="101">
        <v>4685</v>
      </c>
      <c r="K55" s="101" t="s">
        <v>135</v>
      </c>
      <c r="L55" s="101" t="s">
        <v>135</v>
      </c>
      <c r="M55" s="101" t="s">
        <v>135</v>
      </c>
      <c r="N55" s="101" t="s">
        <v>135</v>
      </c>
      <c r="O55" s="101" t="s">
        <v>135</v>
      </c>
      <c r="P55" s="101" t="s">
        <v>135</v>
      </c>
      <c r="Q55" s="101" t="s">
        <v>135</v>
      </c>
      <c r="R55" s="101" t="s">
        <v>135</v>
      </c>
      <c r="S55" s="101" t="s">
        <v>135</v>
      </c>
      <c r="T55" s="101" t="s">
        <v>135</v>
      </c>
      <c r="U55" s="101" t="s">
        <v>135</v>
      </c>
      <c r="V55" s="101" t="s">
        <v>135</v>
      </c>
      <c r="W55" s="101" t="s">
        <v>135</v>
      </c>
      <c r="X55" s="101" t="s">
        <v>135</v>
      </c>
      <c r="Y55" s="101" t="s">
        <v>135</v>
      </c>
      <c r="Z55" s="101" t="s">
        <v>135</v>
      </c>
      <c r="AA55" s="101">
        <v>1721</v>
      </c>
      <c r="AB55" s="101">
        <v>551</v>
      </c>
      <c r="AC55" s="101">
        <v>1407</v>
      </c>
      <c r="AD55" s="101">
        <v>485</v>
      </c>
      <c r="AE55" s="101">
        <v>314</v>
      </c>
      <c r="AF55" s="101">
        <v>66</v>
      </c>
    </row>
    <row r="56" spans="1:32" hidden="1" x14ac:dyDescent="0.25">
      <c r="A56" s="100" t="s">
        <v>52</v>
      </c>
      <c r="B56" s="100" t="s">
        <v>1</v>
      </c>
      <c r="C56" s="101">
        <v>1240</v>
      </c>
      <c r="D56" s="101">
        <v>350</v>
      </c>
      <c r="E56" s="101">
        <v>1240</v>
      </c>
      <c r="F56" s="101">
        <v>350</v>
      </c>
      <c r="G56" s="101" t="s">
        <v>135</v>
      </c>
      <c r="H56" s="101" t="s">
        <v>135</v>
      </c>
      <c r="I56" s="101" t="s">
        <v>135</v>
      </c>
      <c r="J56" s="101" t="s">
        <v>135</v>
      </c>
      <c r="K56" s="101" t="s">
        <v>135</v>
      </c>
      <c r="L56" s="101" t="s">
        <v>135</v>
      </c>
      <c r="M56" s="101" t="s">
        <v>135</v>
      </c>
      <c r="N56" s="101" t="s">
        <v>135</v>
      </c>
      <c r="O56" s="101" t="s">
        <v>135</v>
      </c>
      <c r="P56" s="101" t="s">
        <v>135</v>
      </c>
      <c r="Q56" s="101" t="s">
        <v>135</v>
      </c>
      <c r="R56" s="101" t="s">
        <v>135</v>
      </c>
      <c r="S56" s="101" t="s">
        <v>135</v>
      </c>
      <c r="T56" s="101" t="s">
        <v>135</v>
      </c>
      <c r="U56" s="101" t="s">
        <v>135</v>
      </c>
      <c r="V56" s="101" t="s">
        <v>135</v>
      </c>
      <c r="W56" s="101" t="s">
        <v>135</v>
      </c>
      <c r="X56" s="101" t="s">
        <v>135</v>
      </c>
      <c r="Y56" s="101" t="s">
        <v>135</v>
      </c>
      <c r="Z56" s="101" t="s">
        <v>135</v>
      </c>
      <c r="AA56" s="101" t="s">
        <v>135</v>
      </c>
      <c r="AB56" s="101" t="s">
        <v>135</v>
      </c>
      <c r="AC56" s="101" t="s">
        <v>135</v>
      </c>
      <c r="AD56" s="101" t="s">
        <v>135</v>
      </c>
      <c r="AE56" s="101" t="s">
        <v>135</v>
      </c>
      <c r="AF56" s="101" t="s">
        <v>135</v>
      </c>
    </row>
    <row r="57" spans="1:32" hidden="1" x14ac:dyDescent="0.25">
      <c r="A57" s="100" t="s">
        <v>52</v>
      </c>
      <c r="B57" s="100" t="s">
        <v>2</v>
      </c>
      <c r="C57" s="101">
        <v>203980</v>
      </c>
      <c r="D57" s="101">
        <v>85901</v>
      </c>
      <c r="E57" s="101">
        <v>42742</v>
      </c>
      <c r="F57" s="101">
        <v>20049</v>
      </c>
      <c r="G57" s="101" t="s">
        <v>135</v>
      </c>
      <c r="H57" s="101" t="s">
        <v>135</v>
      </c>
      <c r="I57" s="101">
        <v>140681</v>
      </c>
      <c r="J57" s="101">
        <v>54421</v>
      </c>
      <c r="K57" s="101" t="s">
        <v>135</v>
      </c>
      <c r="L57" s="101" t="s">
        <v>135</v>
      </c>
      <c r="M57" s="101">
        <v>330</v>
      </c>
      <c r="N57" s="101">
        <v>13</v>
      </c>
      <c r="O57" s="101" t="s">
        <v>135</v>
      </c>
      <c r="P57" s="101" t="s">
        <v>135</v>
      </c>
      <c r="Q57" s="101" t="s">
        <v>135</v>
      </c>
      <c r="R57" s="101" t="s">
        <v>135</v>
      </c>
      <c r="S57" s="101">
        <v>7886</v>
      </c>
      <c r="T57" s="101">
        <v>5770</v>
      </c>
      <c r="U57" s="101">
        <v>41</v>
      </c>
      <c r="V57" s="101" t="s">
        <v>135</v>
      </c>
      <c r="W57" s="101" t="s">
        <v>135</v>
      </c>
      <c r="X57" s="101" t="s">
        <v>135</v>
      </c>
      <c r="Y57" s="101">
        <v>1079</v>
      </c>
      <c r="Z57" s="101">
        <v>23</v>
      </c>
      <c r="AA57" s="101">
        <v>11221</v>
      </c>
      <c r="AB57" s="101">
        <v>5625</v>
      </c>
      <c r="AC57" s="101">
        <v>7891</v>
      </c>
      <c r="AD57" s="101">
        <v>4384</v>
      </c>
      <c r="AE57" s="101">
        <v>3330</v>
      </c>
      <c r="AF57" s="101">
        <v>1241</v>
      </c>
    </row>
    <row r="58" spans="1:32" hidden="1" x14ac:dyDescent="0.25">
      <c r="A58" s="100" t="s">
        <v>53</v>
      </c>
      <c r="B58" s="100" t="s">
        <v>55</v>
      </c>
      <c r="C58" s="101">
        <v>131997</v>
      </c>
      <c r="D58" s="101">
        <v>48027</v>
      </c>
      <c r="E58" s="101">
        <v>32751</v>
      </c>
      <c r="F58" s="101">
        <v>11009</v>
      </c>
      <c r="G58" s="101">
        <v>1398</v>
      </c>
      <c r="H58" s="101">
        <v>958</v>
      </c>
      <c r="I58" s="101">
        <v>84580</v>
      </c>
      <c r="J58" s="101">
        <v>31312</v>
      </c>
      <c r="K58" s="101" t="s">
        <v>135</v>
      </c>
      <c r="L58" s="101" t="s">
        <v>135</v>
      </c>
      <c r="M58" s="101" t="s">
        <v>135</v>
      </c>
      <c r="N58" s="101" t="s">
        <v>135</v>
      </c>
      <c r="O58" s="101" t="s">
        <v>135</v>
      </c>
      <c r="P58" s="101" t="s">
        <v>135</v>
      </c>
      <c r="Q58" s="101" t="s">
        <v>135</v>
      </c>
      <c r="R58" s="101" t="s">
        <v>135</v>
      </c>
      <c r="S58" s="101" t="s">
        <v>135</v>
      </c>
      <c r="T58" s="101" t="s">
        <v>135</v>
      </c>
      <c r="U58" s="101">
        <v>87</v>
      </c>
      <c r="V58" s="101">
        <v>12</v>
      </c>
      <c r="W58" s="101" t="s">
        <v>135</v>
      </c>
      <c r="X58" s="101" t="s">
        <v>135</v>
      </c>
      <c r="Y58" s="101">
        <v>3516</v>
      </c>
      <c r="Z58" s="101">
        <v>106</v>
      </c>
      <c r="AA58" s="101">
        <v>9665</v>
      </c>
      <c r="AB58" s="101">
        <v>4630</v>
      </c>
      <c r="AC58" s="101">
        <v>8083</v>
      </c>
      <c r="AD58" s="101">
        <v>4000</v>
      </c>
      <c r="AE58" s="101">
        <v>1582</v>
      </c>
      <c r="AF58" s="101">
        <v>630</v>
      </c>
    </row>
    <row r="59" spans="1:32" hidden="1" x14ac:dyDescent="0.25">
      <c r="A59" s="100" t="s">
        <v>53</v>
      </c>
      <c r="B59" s="100" t="s">
        <v>0</v>
      </c>
      <c r="C59" s="101">
        <v>47644</v>
      </c>
      <c r="D59" s="101">
        <v>18179</v>
      </c>
      <c r="E59" s="101" t="s">
        <v>135</v>
      </c>
      <c r="F59" s="101" t="s">
        <v>135</v>
      </c>
      <c r="G59" s="101">
        <v>1398</v>
      </c>
      <c r="H59" s="101">
        <v>958</v>
      </c>
      <c r="I59" s="101">
        <v>39727</v>
      </c>
      <c r="J59" s="101">
        <v>14327</v>
      </c>
      <c r="K59" s="101" t="s">
        <v>135</v>
      </c>
      <c r="L59" s="101" t="s">
        <v>135</v>
      </c>
      <c r="M59" s="101" t="s">
        <v>135</v>
      </c>
      <c r="N59" s="101" t="s">
        <v>135</v>
      </c>
      <c r="O59" s="101" t="s">
        <v>135</v>
      </c>
      <c r="P59" s="101" t="s">
        <v>135</v>
      </c>
      <c r="Q59" s="101" t="s">
        <v>135</v>
      </c>
      <c r="R59" s="101" t="s">
        <v>135</v>
      </c>
      <c r="S59" s="101" t="s">
        <v>135</v>
      </c>
      <c r="T59" s="101" t="s">
        <v>135</v>
      </c>
      <c r="U59" s="101" t="s">
        <v>135</v>
      </c>
      <c r="V59" s="101" t="s">
        <v>135</v>
      </c>
      <c r="W59" s="101" t="s">
        <v>135</v>
      </c>
      <c r="X59" s="101" t="s">
        <v>135</v>
      </c>
      <c r="Y59" s="101" t="s">
        <v>135</v>
      </c>
      <c r="Z59" s="101" t="s">
        <v>135</v>
      </c>
      <c r="AA59" s="101">
        <v>6519</v>
      </c>
      <c r="AB59" s="101">
        <v>2894</v>
      </c>
      <c r="AC59" s="101">
        <v>5441</v>
      </c>
      <c r="AD59" s="101">
        <v>2501</v>
      </c>
      <c r="AE59" s="101">
        <v>1078</v>
      </c>
      <c r="AF59" s="101">
        <v>393</v>
      </c>
    </row>
    <row r="60" spans="1:32" hidden="1" x14ac:dyDescent="0.25">
      <c r="A60" s="100" t="s">
        <v>53</v>
      </c>
      <c r="B60" s="100" t="s">
        <v>1</v>
      </c>
      <c r="C60" s="101">
        <v>3045</v>
      </c>
      <c r="D60" s="101">
        <v>620</v>
      </c>
      <c r="E60" s="101">
        <v>3045</v>
      </c>
      <c r="F60" s="101">
        <v>620</v>
      </c>
      <c r="G60" s="101" t="s">
        <v>135</v>
      </c>
      <c r="H60" s="101" t="s">
        <v>135</v>
      </c>
      <c r="I60" s="101" t="s">
        <v>135</v>
      </c>
      <c r="J60" s="101" t="s">
        <v>135</v>
      </c>
      <c r="K60" s="101" t="s">
        <v>135</v>
      </c>
      <c r="L60" s="101" t="s">
        <v>135</v>
      </c>
      <c r="M60" s="101" t="s">
        <v>135</v>
      </c>
      <c r="N60" s="101" t="s">
        <v>135</v>
      </c>
      <c r="O60" s="101" t="s">
        <v>135</v>
      </c>
      <c r="P60" s="101" t="s">
        <v>135</v>
      </c>
      <c r="Q60" s="101" t="s">
        <v>135</v>
      </c>
      <c r="R60" s="101" t="s">
        <v>135</v>
      </c>
      <c r="S60" s="101" t="s">
        <v>135</v>
      </c>
      <c r="T60" s="101" t="s">
        <v>135</v>
      </c>
      <c r="U60" s="101" t="s">
        <v>135</v>
      </c>
      <c r="V60" s="101" t="s">
        <v>135</v>
      </c>
      <c r="W60" s="101" t="s">
        <v>135</v>
      </c>
      <c r="X60" s="101" t="s">
        <v>135</v>
      </c>
      <c r="Y60" s="101" t="s">
        <v>135</v>
      </c>
      <c r="Z60" s="101" t="s">
        <v>135</v>
      </c>
      <c r="AA60" s="101" t="s">
        <v>135</v>
      </c>
      <c r="AB60" s="101" t="s">
        <v>135</v>
      </c>
      <c r="AC60" s="101" t="s">
        <v>135</v>
      </c>
      <c r="AD60" s="101" t="s">
        <v>135</v>
      </c>
      <c r="AE60" s="101" t="s">
        <v>135</v>
      </c>
      <c r="AF60" s="101" t="s">
        <v>135</v>
      </c>
    </row>
    <row r="61" spans="1:32" hidden="1" x14ac:dyDescent="0.25">
      <c r="A61" s="100" t="s">
        <v>53</v>
      </c>
      <c r="B61" s="100" t="s">
        <v>2</v>
      </c>
      <c r="C61" s="101">
        <v>81308</v>
      </c>
      <c r="D61" s="101">
        <v>29228</v>
      </c>
      <c r="E61" s="101">
        <v>29706</v>
      </c>
      <c r="F61" s="101">
        <v>10389</v>
      </c>
      <c r="G61" s="101" t="s">
        <v>135</v>
      </c>
      <c r="H61" s="101" t="s">
        <v>135</v>
      </c>
      <c r="I61" s="101">
        <v>44853</v>
      </c>
      <c r="J61" s="101">
        <v>16985</v>
      </c>
      <c r="K61" s="101" t="s">
        <v>135</v>
      </c>
      <c r="L61" s="101" t="s">
        <v>135</v>
      </c>
      <c r="M61" s="101" t="s">
        <v>135</v>
      </c>
      <c r="N61" s="101" t="s">
        <v>135</v>
      </c>
      <c r="O61" s="101" t="s">
        <v>135</v>
      </c>
      <c r="P61" s="101" t="s">
        <v>135</v>
      </c>
      <c r="Q61" s="101" t="s">
        <v>135</v>
      </c>
      <c r="R61" s="101" t="s">
        <v>135</v>
      </c>
      <c r="S61" s="101" t="s">
        <v>135</v>
      </c>
      <c r="T61" s="101" t="s">
        <v>135</v>
      </c>
      <c r="U61" s="101">
        <v>87</v>
      </c>
      <c r="V61" s="101">
        <v>12</v>
      </c>
      <c r="W61" s="101" t="s">
        <v>135</v>
      </c>
      <c r="X61" s="101" t="s">
        <v>135</v>
      </c>
      <c r="Y61" s="101">
        <v>3516</v>
      </c>
      <c r="Z61" s="101">
        <v>106</v>
      </c>
      <c r="AA61" s="101">
        <v>3146</v>
      </c>
      <c r="AB61" s="101">
        <v>1736</v>
      </c>
      <c r="AC61" s="101">
        <v>2642</v>
      </c>
      <c r="AD61" s="101">
        <v>1499</v>
      </c>
      <c r="AE61" s="101">
        <v>504</v>
      </c>
      <c r="AF61" s="101">
        <v>237</v>
      </c>
    </row>
    <row r="62" spans="1:32" hidden="1" x14ac:dyDescent="0.25">
      <c r="A62" s="100" t="s">
        <v>54</v>
      </c>
      <c r="B62" s="100" t="s">
        <v>55</v>
      </c>
      <c r="C62" s="101">
        <v>33278</v>
      </c>
      <c r="D62" s="101">
        <v>13832</v>
      </c>
      <c r="E62" s="101">
        <v>12403</v>
      </c>
      <c r="F62" s="101">
        <v>5022</v>
      </c>
      <c r="G62" s="101" t="s">
        <v>135</v>
      </c>
      <c r="H62" s="101" t="s">
        <v>135</v>
      </c>
      <c r="I62" s="101">
        <v>17741</v>
      </c>
      <c r="J62" s="101">
        <v>7191</v>
      </c>
      <c r="K62" s="101" t="s">
        <v>135</v>
      </c>
      <c r="L62" s="101" t="s">
        <v>135</v>
      </c>
      <c r="M62" s="101" t="s">
        <v>135</v>
      </c>
      <c r="N62" s="101" t="s">
        <v>135</v>
      </c>
      <c r="O62" s="101" t="s">
        <v>135</v>
      </c>
      <c r="P62" s="101" t="s">
        <v>135</v>
      </c>
      <c r="Q62" s="101" t="s">
        <v>135</v>
      </c>
      <c r="R62" s="101" t="s">
        <v>135</v>
      </c>
      <c r="S62" s="101" t="s">
        <v>135</v>
      </c>
      <c r="T62" s="101" t="s">
        <v>135</v>
      </c>
      <c r="U62" s="101" t="s">
        <v>135</v>
      </c>
      <c r="V62" s="101" t="s">
        <v>135</v>
      </c>
      <c r="W62" s="101" t="s">
        <v>135</v>
      </c>
      <c r="X62" s="101" t="s">
        <v>135</v>
      </c>
      <c r="Y62" s="101">
        <v>33</v>
      </c>
      <c r="Z62" s="101">
        <v>13</v>
      </c>
      <c r="AA62" s="101">
        <v>3101</v>
      </c>
      <c r="AB62" s="101">
        <v>1606</v>
      </c>
      <c r="AC62" s="101">
        <v>2508</v>
      </c>
      <c r="AD62" s="101">
        <v>1333</v>
      </c>
      <c r="AE62" s="101">
        <v>593</v>
      </c>
      <c r="AF62" s="101">
        <v>273</v>
      </c>
    </row>
    <row r="63" spans="1:32" hidden="1" x14ac:dyDescent="0.25">
      <c r="A63" s="100" t="s">
        <v>54</v>
      </c>
      <c r="B63" s="100" t="s">
        <v>0</v>
      </c>
      <c r="C63" s="101">
        <v>18576</v>
      </c>
      <c r="D63" s="101">
        <v>8066</v>
      </c>
      <c r="E63" s="101" t="s">
        <v>135</v>
      </c>
      <c r="F63" s="101" t="s">
        <v>135</v>
      </c>
      <c r="G63" s="101" t="s">
        <v>135</v>
      </c>
      <c r="H63" s="101" t="s">
        <v>135</v>
      </c>
      <c r="I63" s="101">
        <v>15786</v>
      </c>
      <c r="J63" s="101">
        <v>6674</v>
      </c>
      <c r="K63" s="101" t="s">
        <v>135</v>
      </c>
      <c r="L63" s="101" t="s">
        <v>135</v>
      </c>
      <c r="M63" s="101" t="s">
        <v>135</v>
      </c>
      <c r="N63" s="101" t="s">
        <v>135</v>
      </c>
      <c r="O63" s="101" t="s">
        <v>135</v>
      </c>
      <c r="P63" s="101" t="s">
        <v>135</v>
      </c>
      <c r="Q63" s="101" t="s">
        <v>135</v>
      </c>
      <c r="R63" s="101" t="s">
        <v>135</v>
      </c>
      <c r="S63" s="101" t="s">
        <v>135</v>
      </c>
      <c r="T63" s="101" t="s">
        <v>135</v>
      </c>
      <c r="U63" s="101" t="s">
        <v>135</v>
      </c>
      <c r="V63" s="101" t="s">
        <v>135</v>
      </c>
      <c r="W63" s="101" t="s">
        <v>135</v>
      </c>
      <c r="X63" s="101" t="s">
        <v>135</v>
      </c>
      <c r="Y63" s="101" t="s">
        <v>135</v>
      </c>
      <c r="Z63" s="101" t="s">
        <v>135</v>
      </c>
      <c r="AA63" s="101">
        <v>2790</v>
      </c>
      <c r="AB63" s="101">
        <v>1392</v>
      </c>
      <c r="AC63" s="101">
        <v>2209</v>
      </c>
      <c r="AD63" s="101">
        <v>1126</v>
      </c>
      <c r="AE63" s="101">
        <v>581</v>
      </c>
      <c r="AF63" s="101">
        <v>266</v>
      </c>
    </row>
    <row r="64" spans="1:32" hidden="1" x14ac:dyDescent="0.25">
      <c r="A64" s="100" t="s">
        <v>54</v>
      </c>
      <c r="B64" s="100" t="s">
        <v>2</v>
      </c>
      <c r="C64" s="101">
        <v>14702</v>
      </c>
      <c r="D64" s="101">
        <v>5766</v>
      </c>
      <c r="E64" s="101">
        <v>12403</v>
      </c>
      <c r="F64" s="101">
        <v>5022</v>
      </c>
      <c r="G64" s="101" t="s">
        <v>135</v>
      </c>
      <c r="H64" s="101" t="s">
        <v>135</v>
      </c>
      <c r="I64" s="101">
        <v>1955</v>
      </c>
      <c r="J64" s="101">
        <v>517</v>
      </c>
      <c r="K64" s="101" t="s">
        <v>135</v>
      </c>
      <c r="L64" s="101" t="s">
        <v>135</v>
      </c>
      <c r="M64" s="101" t="s">
        <v>135</v>
      </c>
      <c r="N64" s="101" t="s">
        <v>135</v>
      </c>
      <c r="O64" s="101" t="s">
        <v>135</v>
      </c>
      <c r="P64" s="101" t="s">
        <v>135</v>
      </c>
      <c r="Q64" s="101" t="s">
        <v>135</v>
      </c>
      <c r="R64" s="101" t="s">
        <v>135</v>
      </c>
      <c r="S64" s="101" t="s">
        <v>135</v>
      </c>
      <c r="T64" s="101" t="s">
        <v>135</v>
      </c>
      <c r="U64" s="101" t="s">
        <v>135</v>
      </c>
      <c r="V64" s="101" t="s">
        <v>135</v>
      </c>
      <c r="W64" s="101" t="s">
        <v>135</v>
      </c>
      <c r="X64" s="101" t="s">
        <v>135</v>
      </c>
      <c r="Y64" s="101">
        <v>33</v>
      </c>
      <c r="Z64" s="101">
        <v>13</v>
      </c>
      <c r="AA64" s="101">
        <v>311</v>
      </c>
      <c r="AB64" s="101">
        <v>214</v>
      </c>
      <c r="AC64" s="101">
        <v>299</v>
      </c>
      <c r="AD64" s="101">
        <v>207</v>
      </c>
      <c r="AE64" s="101">
        <v>12</v>
      </c>
      <c r="AF64" s="101">
        <v>7</v>
      </c>
    </row>
    <row r="67" spans="1:1" s="102" customFormat="1" ht="13.5" x14ac:dyDescent="0.3">
      <c r="A67" s="102" t="s">
        <v>120</v>
      </c>
    </row>
    <row r="68" spans="1:1" s="102" customFormat="1" ht="13.5" x14ac:dyDescent="0.3">
      <c r="A68" s="102" t="s">
        <v>121</v>
      </c>
    </row>
    <row r="70" spans="1:1" s="102" customFormat="1" ht="13.5" x14ac:dyDescent="0.3">
      <c r="A70" s="102" t="s">
        <v>122</v>
      </c>
    </row>
    <row r="71" spans="1:1" s="102" customFormat="1" ht="13.5" x14ac:dyDescent="0.3">
      <c r="A71" s="102" t="s">
        <v>296</v>
      </c>
    </row>
    <row r="73" spans="1:1" s="102" customFormat="1" ht="13.5" x14ac:dyDescent="0.3">
      <c r="A73" s="102" t="s">
        <v>297</v>
      </c>
    </row>
    <row r="74" spans="1:1" s="102" customFormat="1" ht="13.5" x14ac:dyDescent="0.3">
      <c r="A74" s="102" t="s">
        <v>298</v>
      </c>
    </row>
    <row r="75" spans="1:1" s="102" customFormat="1" ht="13.5" x14ac:dyDescent="0.3">
      <c r="A75" s="102" t="s">
        <v>123</v>
      </c>
    </row>
  </sheetData>
  <autoFilter ref="A3:AF64">
    <filterColumn colId="0">
      <filters>
        <filter val="전국"/>
      </filters>
    </filterColumn>
  </autoFilter>
  <mergeCells count="18">
    <mergeCell ref="W1:X2"/>
    <mergeCell ref="Y1:Z2"/>
    <mergeCell ref="AA1:AF1"/>
    <mergeCell ref="AA2:AB2"/>
    <mergeCell ref="AC2:AD2"/>
    <mergeCell ref="AE2:AF2"/>
    <mergeCell ref="U1:V2"/>
    <mergeCell ref="A1:A3"/>
    <mergeCell ref="B1:B3"/>
    <mergeCell ref="C1:D2"/>
    <mergeCell ref="E1:F2"/>
    <mergeCell ref="G1:H2"/>
    <mergeCell ref="I1:J2"/>
    <mergeCell ref="K1:L2"/>
    <mergeCell ref="M1:N2"/>
    <mergeCell ref="O1:P2"/>
    <mergeCell ref="Q1:R2"/>
    <mergeCell ref="S1:T2"/>
  </mergeCells>
  <phoneticPr fontId="1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5"/>
  <sheetViews>
    <sheetView zoomScale="70" zoomScaleNormal="70" workbookViewId="0">
      <pane xSplit="1" ySplit="3" topLeftCell="B4" activePane="bottomRight" state="frozen"/>
      <selection activeCell="H45" sqref="H45"/>
      <selection pane="topRight" activeCell="H45" sqref="H45"/>
      <selection pane="bottomLeft" activeCell="H45" sqref="H45"/>
      <selection pane="bottomRight" activeCell="T42" sqref="T42"/>
    </sheetView>
  </sheetViews>
  <sheetFormatPr defaultRowHeight="16.5" x14ac:dyDescent="0.3"/>
  <cols>
    <col min="1" max="1" width="7" customWidth="1"/>
    <col min="2" max="2" width="9.875" bestFit="1" customWidth="1"/>
    <col min="3" max="9" width="9" bestFit="1" customWidth="1"/>
    <col min="10" max="10" width="8" bestFit="1" customWidth="1"/>
    <col min="11" max="11" width="10.125" bestFit="1" customWidth="1"/>
    <col min="12" max="19" width="9" bestFit="1" customWidth="1"/>
    <col min="20" max="21" width="9.875" bestFit="1" customWidth="1"/>
  </cols>
  <sheetData>
    <row r="1" spans="1:24" ht="21" thickBot="1" x14ac:dyDescent="0.35">
      <c r="B1" s="1"/>
    </row>
    <row r="2" spans="1:24" ht="17.25" thickBot="1" x14ac:dyDescent="0.35">
      <c r="A2" s="7"/>
      <c r="B2" s="579" t="s">
        <v>60</v>
      </c>
      <c r="C2" s="580"/>
      <c r="D2" s="580"/>
      <c r="E2" s="580"/>
      <c r="F2" s="580"/>
      <c r="G2" s="580"/>
      <c r="H2" s="580"/>
      <c r="I2" s="580"/>
      <c r="J2" s="580"/>
      <c r="K2" s="580"/>
      <c r="L2" s="580"/>
      <c r="M2" s="580"/>
      <c r="N2" s="580"/>
      <c r="O2" s="580"/>
      <c r="P2" s="580"/>
      <c r="Q2" s="580"/>
      <c r="R2" s="580"/>
      <c r="S2" s="580"/>
      <c r="T2" s="580"/>
      <c r="U2" s="581"/>
    </row>
    <row r="3" spans="1:24" x14ac:dyDescent="0.3">
      <c r="A3" s="19" t="s">
        <v>3</v>
      </c>
      <c r="B3" s="116" t="s">
        <v>92</v>
      </c>
      <c r="C3" s="18" t="s">
        <v>38</v>
      </c>
      <c r="D3" s="18" t="s">
        <v>39</v>
      </c>
      <c r="E3" s="18" t="s">
        <v>40</v>
      </c>
      <c r="F3" s="18" t="s">
        <v>41</v>
      </c>
      <c r="G3" s="18" t="s">
        <v>42</v>
      </c>
      <c r="H3" s="18" t="s">
        <v>43</v>
      </c>
      <c r="I3" s="18" t="s">
        <v>44</v>
      </c>
      <c r="J3" s="18" t="s">
        <v>45</v>
      </c>
      <c r="K3" s="18" t="s">
        <v>46</v>
      </c>
      <c r="L3" s="18" t="s">
        <v>47</v>
      </c>
      <c r="M3" s="18" t="s">
        <v>48</v>
      </c>
      <c r="N3" s="18" t="s">
        <v>49</v>
      </c>
      <c r="O3" s="18" t="s">
        <v>50</v>
      </c>
      <c r="P3" s="18" t="s">
        <v>51</v>
      </c>
      <c r="Q3" s="18" t="s">
        <v>52</v>
      </c>
      <c r="R3" s="18" t="s">
        <v>53</v>
      </c>
      <c r="S3" s="21" t="s">
        <v>54</v>
      </c>
      <c r="T3" s="22" t="s">
        <v>61</v>
      </c>
      <c r="U3" s="20" t="s">
        <v>84</v>
      </c>
    </row>
    <row r="4" spans="1:24" s="8" customFormat="1" ht="15" customHeight="1" thickBot="1" x14ac:dyDescent="0.35">
      <c r="A4" s="438">
        <v>1979</v>
      </c>
      <c r="B4" s="439">
        <f>SUM(C4:S4)</f>
        <v>75205</v>
      </c>
      <c r="C4" s="440">
        <v>9832</v>
      </c>
      <c r="D4" s="440">
        <v>9019</v>
      </c>
      <c r="E4" s="441"/>
      <c r="F4" s="441"/>
      <c r="G4" s="441"/>
      <c r="H4" s="441"/>
      <c r="I4" s="441"/>
      <c r="J4" s="441"/>
      <c r="K4" s="440">
        <v>16372</v>
      </c>
      <c r="L4" s="440">
        <v>1580</v>
      </c>
      <c r="M4" s="440">
        <v>1081</v>
      </c>
      <c r="N4" s="440">
        <v>5287</v>
      </c>
      <c r="O4" s="440">
        <v>4039</v>
      </c>
      <c r="P4" s="440">
        <v>8149</v>
      </c>
      <c r="Q4" s="440">
        <v>14237</v>
      </c>
      <c r="R4" s="440">
        <v>4648</v>
      </c>
      <c r="S4" s="442">
        <v>961</v>
      </c>
      <c r="T4" s="443">
        <f>C4+F4+K4</f>
        <v>26204</v>
      </c>
      <c r="U4" s="444">
        <f>D4+E4+G4+H4+I4+J4+L4+M4+N4+O4+P4+Q4+R4+S4</f>
        <v>49001</v>
      </c>
      <c r="W4" s="23">
        <f>T4/$B4*100</f>
        <v>34.843427963566256</v>
      </c>
      <c r="X4" s="23">
        <f>U4/$B4*100</f>
        <v>65.156572036433744</v>
      </c>
    </row>
    <row r="5" spans="1:24" ht="15" customHeight="1" x14ac:dyDescent="0.3">
      <c r="A5" s="431" t="s">
        <v>4</v>
      </c>
      <c r="B5" s="432">
        <f t="shared" ref="B5:B39" si="0">SUM(C5:S5)</f>
        <v>151199</v>
      </c>
      <c r="C5" s="433">
        <v>20733</v>
      </c>
      <c r="D5" s="433">
        <v>18826</v>
      </c>
      <c r="E5" s="434"/>
      <c r="F5" s="434"/>
      <c r="G5" s="434"/>
      <c r="H5" s="434"/>
      <c r="I5" s="434"/>
      <c r="J5" s="434"/>
      <c r="K5" s="433">
        <v>32197</v>
      </c>
      <c r="L5" s="433">
        <v>2889</v>
      </c>
      <c r="M5" s="433">
        <v>2345</v>
      </c>
      <c r="N5" s="433">
        <v>11093</v>
      </c>
      <c r="O5" s="433">
        <v>7860</v>
      </c>
      <c r="P5" s="433">
        <v>15943</v>
      </c>
      <c r="Q5" s="433">
        <v>28357</v>
      </c>
      <c r="R5" s="433">
        <v>9190</v>
      </c>
      <c r="S5" s="435">
        <v>1766</v>
      </c>
      <c r="T5" s="436">
        <f>C5+F5+K5</f>
        <v>52930</v>
      </c>
      <c r="U5" s="437">
        <f>D5+E5+G5+H5+I5+J5+L5+M5+N5+O5+P5+Q5+R5+S5</f>
        <v>98269</v>
      </c>
      <c r="W5" s="23">
        <f t="shared" ref="W5:W39" si="1">T5/$B5*100</f>
        <v>35.006845283368278</v>
      </c>
      <c r="X5" s="23">
        <f t="shared" ref="X5:X39" si="2">U5/$B5*100</f>
        <v>64.993154716631736</v>
      </c>
    </row>
    <row r="6" spans="1:24" ht="15" customHeight="1" x14ac:dyDescent="0.3">
      <c r="A6" s="12" t="s">
        <v>5</v>
      </c>
      <c r="B6" s="290">
        <f t="shared" si="0"/>
        <v>188700</v>
      </c>
      <c r="C6" s="37">
        <v>23623</v>
      </c>
      <c r="D6" s="37">
        <v>23298</v>
      </c>
      <c r="E6" s="134"/>
      <c r="F6" s="134"/>
      <c r="G6" s="134"/>
      <c r="H6" s="134"/>
      <c r="I6" s="134"/>
      <c r="J6" s="134"/>
      <c r="K6" s="37">
        <v>38460</v>
      </c>
      <c r="L6" s="37">
        <v>4924</v>
      </c>
      <c r="M6" s="37">
        <v>2574</v>
      </c>
      <c r="N6" s="37">
        <v>13623</v>
      </c>
      <c r="O6" s="37">
        <v>9789</v>
      </c>
      <c r="P6" s="37">
        <v>21586</v>
      </c>
      <c r="Q6" s="37">
        <v>36381</v>
      </c>
      <c r="R6" s="37">
        <v>12458</v>
      </c>
      <c r="S6" s="50">
        <v>1984</v>
      </c>
      <c r="T6" s="51">
        <f t="shared" ref="T6:T42" si="3">C6+F6+K6</f>
        <v>62083</v>
      </c>
      <c r="U6" s="38">
        <f t="shared" ref="U6:U42" si="4">D6+E6+G6+H6+I6+J6+L6+M6+N6+O6+P6+Q6+R6+S6</f>
        <v>126617</v>
      </c>
      <c r="W6" s="23">
        <f t="shared" si="1"/>
        <v>32.900370959194483</v>
      </c>
      <c r="X6" s="23">
        <f t="shared" si="2"/>
        <v>67.09962904080551</v>
      </c>
    </row>
    <row r="7" spans="1:24" ht="15" customHeight="1" x14ac:dyDescent="0.3">
      <c r="A7" s="12" t="s">
        <v>6</v>
      </c>
      <c r="B7" s="290">
        <f t="shared" si="0"/>
        <v>211404</v>
      </c>
      <c r="C7" s="37">
        <v>28768</v>
      </c>
      <c r="D7" s="37">
        <v>26233</v>
      </c>
      <c r="E7" s="37">
        <v>22319</v>
      </c>
      <c r="F7" s="37">
        <v>12348</v>
      </c>
      <c r="G7" s="134"/>
      <c r="H7" s="134"/>
      <c r="I7" s="134"/>
      <c r="J7" s="134"/>
      <c r="K7" s="37">
        <v>33988</v>
      </c>
      <c r="L7" s="37">
        <v>6299</v>
      </c>
      <c r="M7" s="37">
        <v>2983</v>
      </c>
      <c r="N7" s="37">
        <v>15954</v>
      </c>
      <c r="O7" s="37">
        <v>10130</v>
      </c>
      <c r="P7" s="37">
        <v>22427</v>
      </c>
      <c r="Q7" s="37">
        <v>14639</v>
      </c>
      <c r="R7" s="37">
        <v>12914</v>
      </c>
      <c r="S7" s="50">
        <v>2402</v>
      </c>
      <c r="T7" s="51">
        <f t="shared" si="3"/>
        <v>75104</v>
      </c>
      <c r="U7" s="38">
        <f t="shared" si="4"/>
        <v>136300</v>
      </c>
      <c r="W7" s="23">
        <f t="shared" si="1"/>
        <v>35.526290893265973</v>
      </c>
      <c r="X7" s="23">
        <f t="shared" si="2"/>
        <v>64.47370910673402</v>
      </c>
    </row>
    <row r="8" spans="1:24" ht="15" customHeight="1" x14ac:dyDescent="0.3">
      <c r="A8" s="12" t="s">
        <v>7</v>
      </c>
      <c r="B8" s="290">
        <f t="shared" si="0"/>
        <v>216210</v>
      </c>
      <c r="C8" s="37">
        <v>30747</v>
      </c>
      <c r="D8" s="37">
        <v>27074</v>
      </c>
      <c r="E8" s="37">
        <v>26545</v>
      </c>
      <c r="F8" s="37">
        <v>12834</v>
      </c>
      <c r="G8" s="134"/>
      <c r="H8" s="134"/>
      <c r="I8" s="134"/>
      <c r="J8" s="134"/>
      <c r="K8" s="37">
        <v>37300</v>
      </c>
      <c r="L8" s="37">
        <v>6538</v>
      </c>
      <c r="M8" s="37">
        <v>3583</v>
      </c>
      <c r="N8" s="37">
        <v>17000</v>
      </c>
      <c r="O8" s="37">
        <v>9358</v>
      </c>
      <c r="P8" s="37">
        <v>21338</v>
      </c>
      <c r="Q8" s="37">
        <v>9191</v>
      </c>
      <c r="R8" s="37">
        <v>12275</v>
      </c>
      <c r="S8" s="50">
        <v>2427</v>
      </c>
      <c r="T8" s="51">
        <f t="shared" si="3"/>
        <v>80881</v>
      </c>
      <c r="U8" s="38">
        <f t="shared" si="4"/>
        <v>135329</v>
      </c>
      <c r="W8" s="23">
        <f t="shared" si="1"/>
        <v>37.40853799546737</v>
      </c>
      <c r="X8" s="23">
        <f t="shared" si="2"/>
        <v>62.59146200453263</v>
      </c>
    </row>
    <row r="9" spans="1:24" ht="15" customHeight="1" thickBot="1" x14ac:dyDescent="0.35">
      <c r="A9" s="445" t="s">
        <v>8</v>
      </c>
      <c r="B9" s="446">
        <f t="shared" si="0"/>
        <v>230282</v>
      </c>
      <c r="C9" s="440">
        <v>29563</v>
      </c>
      <c r="D9" s="440">
        <v>28397</v>
      </c>
      <c r="E9" s="440">
        <v>28853</v>
      </c>
      <c r="F9" s="440">
        <v>14908</v>
      </c>
      <c r="G9" s="441"/>
      <c r="H9" s="441"/>
      <c r="I9" s="441"/>
      <c r="J9" s="441"/>
      <c r="K9" s="440">
        <v>40295</v>
      </c>
      <c r="L9" s="440">
        <v>7034</v>
      </c>
      <c r="M9" s="440">
        <v>4455</v>
      </c>
      <c r="N9" s="440">
        <v>18054</v>
      </c>
      <c r="O9" s="440">
        <v>9968</v>
      </c>
      <c r="P9" s="440">
        <v>22655</v>
      </c>
      <c r="Q9" s="440">
        <v>10331</v>
      </c>
      <c r="R9" s="440">
        <v>13014</v>
      </c>
      <c r="S9" s="442">
        <v>2755</v>
      </c>
      <c r="T9" s="443">
        <f t="shared" si="3"/>
        <v>84766</v>
      </c>
      <c r="U9" s="444">
        <f t="shared" si="4"/>
        <v>145516</v>
      </c>
      <c r="W9" s="23">
        <f t="shared" si="1"/>
        <v>36.809650776005071</v>
      </c>
      <c r="X9" s="23">
        <f t="shared" si="2"/>
        <v>63.190349223994922</v>
      </c>
    </row>
    <row r="10" spans="1:24" ht="15" customHeight="1" x14ac:dyDescent="0.3">
      <c r="A10" s="431" t="s">
        <v>9</v>
      </c>
      <c r="B10" s="432">
        <f t="shared" si="0"/>
        <v>242114</v>
      </c>
      <c r="C10" s="433">
        <v>30941</v>
      </c>
      <c r="D10" s="433">
        <v>28615</v>
      </c>
      <c r="E10" s="433">
        <v>28668</v>
      </c>
      <c r="F10" s="433">
        <v>15306</v>
      </c>
      <c r="G10" s="434"/>
      <c r="H10" s="434"/>
      <c r="I10" s="434"/>
      <c r="J10" s="434"/>
      <c r="K10" s="433">
        <v>42310</v>
      </c>
      <c r="L10" s="433">
        <v>8182</v>
      </c>
      <c r="M10" s="433">
        <v>4968</v>
      </c>
      <c r="N10" s="433">
        <v>18505</v>
      </c>
      <c r="O10" s="433">
        <v>10064</v>
      </c>
      <c r="P10" s="433">
        <v>23543</v>
      </c>
      <c r="Q10" s="433">
        <v>12681</v>
      </c>
      <c r="R10" s="433">
        <v>15341</v>
      </c>
      <c r="S10" s="435">
        <v>2990</v>
      </c>
      <c r="T10" s="436">
        <f t="shared" si="3"/>
        <v>88557</v>
      </c>
      <c r="U10" s="437">
        <f t="shared" si="4"/>
        <v>153557</v>
      </c>
      <c r="W10" s="23">
        <f t="shared" si="1"/>
        <v>36.576571367207187</v>
      </c>
      <c r="X10" s="23">
        <f t="shared" si="2"/>
        <v>63.42342863279282</v>
      </c>
    </row>
    <row r="11" spans="1:24" ht="15" customHeight="1" x14ac:dyDescent="0.3">
      <c r="A11" s="12" t="s">
        <v>10</v>
      </c>
      <c r="B11" s="290">
        <f t="shared" si="0"/>
        <v>250652</v>
      </c>
      <c r="C11" s="37">
        <v>31018</v>
      </c>
      <c r="D11" s="37">
        <v>31711</v>
      </c>
      <c r="E11" s="37">
        <v>27187</v>
      </c>
      <c r="F11" s="37">
        <v>15634</v>
      </c>
      <c r="G11" s="134"/>
      <c r="H11" s="134"/>
      <c r="I11" s="134"/>
      <c r="J11" s="134"/>
      <c r="K11" s="37">
        <v>43383</v>
      </c>
      <c r="L11" s="37">
        <v>9413</v>
      </c>
      <c r="M11" s="37">
        <v>5468</v>
      </c>
      <c r="N11" s="37">
        <v>19440</v>
      </c>
      <c r="O11" s="37">
        <v>9786</v>
      </c>
      <c r="P11" s="37">
        <v>24218</v>
      </c>
      <c r="Q11" s="37">
        <v>14505</v>
      </c>
      <c r="R11" s="37">
        <v>15957</v>
      </c>
      <c r="S11" s="50">
        <v>2932</v>
      </c>
      <c r="T11" s="51">
        <f t="shared" si="3"/>
        <v>90035</v>
      </c>
      <c r="U11" s="38">
        <f t="shared" si="4"/>
        <v>160617</v>
      </c>
      <c r="W11" s="23">
        <f t="shared" si="1"/>
        <v>35.920319805946093</v>
      </c>
      <c r="X11" s="23">
        <f t="shared" si="2"/>
        <v>64.079680194053907</v>
      </c>
    </row>
    <row r="12" spans="1:24" ht="15" customHeight="1" x14ac:dyDescent="0.3">
      <c r="A12" s="12" t="s">
        <v>11</v>
      </c>
      <c r="B12" s="290">
        <f t="shared" si="0"/>
        <v>259898</v>
      </c>
      <c r="C12" s="37">
        <v>32177</v>
      </c>
      <c r="D12" s="37">
        <v>32768</v>
      </c>
      <c r="E12" s="37">
        <v>27846</v>
      </c>
      <c r="F12" s="37">
        <v>15855</v>
      </c>
      <c r="G12" s="37">
        <v>15783</v>
      </c>
      <c r="H12" s="134"/>
      <c r="I12" s="134"/>
      <c r="J12" s="134"/>
      <c r="K12" s="37">
        <v>45648</v>
      </c>
      <c r="L12" s="37">
        <v>9976</v>
      </c>
      <c r="M12" s="37">
        <v>5720</v>
      </c>
      <c r="N12" s="37">
        <v>19889</v>
      </c>
      <c r="O12" s="37">
        <v>10169</v>
      </c>
      <c r="P12" s="37">
        <v>9169</v>
      </c>
      <c r="Q12" s="37">
        <v>15237</v>
      </c>
      <c r="R12" s="37">
        <v>16712</v>
      </c>
      <c r="S12" s="50">
        <v>2949</v>
      </c>
      <c r="T12" s="51">
        <f t="shared" si="3"/>
        <v>93680</v>
      </c>
      <c r="U12" s="38">
        <f t="shared" si="4"/>
        <v>166218</v>
      </c>
      <c r="W12" s="23">
        <f t="shared" si="1"/>
        <v>36.044909926201818</v>
      </c>
      <c r="X12" s="23">
        <f t="shared" si="2"/>
        <v>63.955090073798182</v>
      </c>
    </row>
    <row r="13" spans="1:24" ht="15" customHeight="1" x14ac:dyDescent="0.3">
      <c r="A13" s="12" t="s">
        <v>12</v>
      </c>
      <c r="B13" s="290">
        <f t="shared" si="0"/>
        <v>266844</v>
      </c>
      <c r="C13" s="37">
        <v>32183</v>
      </c>
      <c r="D13" s="37">
        <v>34144</v>
      </c>
      <c r="E13" s="37">
        <v>28389</v>
      </c>
      <c r="F13" s="37">
        <v>16358</v>
      </c>
      <c r="G13" s="37">
        <v>16458</v>
      </c>
      <c r="H13" s="134"/>
      <c r="I13" s="134"/>
      <c r="J13" s="134"/>
      <c r="K13" s="37">
        <v>47245</v>
      </c>
      <c r="L13" s="37">
        <v>11316</v>
      </c>
      <c r="M13" s="37">
        <v>5916</v>
      </c>
      <c r="N13" s="37">
        <v>20986</v>
      </c>
      <c r="O13" s="37">
        <v>10511</v>
      </c>
      <c r="P13" s="37">
        <v>6711</v>
      </c>
      <c r="Q13" s="37">
        <v>16083</v>
      </c>
      <c r="R13" s="37">
        <v>17307</v>
      </c>
      <c r="S13" s="50">
        <v>3237</v>
      </c>
      <c r="T13" s="51">
        <f t="shared" si="3"/>
        <v>95786</v>
      </c>
      <c r="U13" s="38">
        <f t="shared" si="4"/>
        <v>171058</v>
      </c>
      <c r="W13" s="23">
        <f t="shared" si="1"/>
        <v>35.895879240305192</v>
      </c>
      <c r="X13" s="23">
        <f t="shared" si="2"/>
        <v>64.104120759694808</v>
      </c>
    </row>
    <row r="14" spans="1:24" ht="15" customHeight="1" thickBot="1" x14ac:dyDescent="0.35">
      <c r="A14" s="445" t="s">
        <v>13</v>
      </c>
      <c r="B14" s="446">
        <f t="shared" si="0"/>
        <v>291041</v>
      </c>
      <c r="C14" s="440">
        <v>33289</v>
      </c>
      <c r="D14" s="440">
        <v>36444</v>
      </c>
      <c r="E14" s="440">
        <v>30490</v>
      </c>
      <c r="F14" s="440">
        <v>17706</v>
      </c>
      <c r="G14" s="440">
        <v>19880</v>
      </c>
      <c r="H14" s="440">
        <v>15538</v>
      </c>
      <c r="I14" s="441"/>
      <c r="J14" s="441"/>
      <c r="K14" s="440">
        <v>52496</v>
      </c>
      <c r="L14" s="440">
        <v>12841</v>
      </c>
      <c r="M14" s="440">
        <v>6425</v>
      </c>
      <c r="N14" s="440">
        <v>7111</v>
      </c>
      <c r="O14" s="440">
        <v>11440</v>
      </c>
      <c r="P14" s="440">
        <v>6642</v>
      </c>
      <c r="Q14" s="440">
        <v>17790</v>
      </c>
      <c r="R14" s="440">
        <v>19011</v>
      </c>
      <c r="S14" s="442">
        <v>3938</v>
      </c>
      <c r="T14" s="443">
        <f t="shared" si="3"/>
        <v>103491</v>
      </c>
      <c r="U14" s="444">
        <f t="shared" si="4"/>
        <v>187550</v>
      </c>
      <c r="W14" s="23">
        <f t="shared" si="1"/>
        <v>35.558907507876896</v>
      </c>
      <c r="X14" s="23">
        <f t="shared" si="2"/>
        <v>64.441092492123104</v>
      </c>
    </row>
    <row r="15" spans="1:24" ht="15" customHeight="1" x14ac:dyDescent="0.3">
      <c r="A15" s="431" t="s">
        <v>14</v>
      </c>
      <c r="B15" s="432">
        <f t="shared" si="0"/>
        <v>323825</v>
      </c>
      <c r="C15" s="433">
        <v>34378</v>
      </c>
      <c r="D15" s="433">
        <v>39810</v>
      </c>
      <c r="E15" s="433">
        <v>33865</v>
      </c>
      <c r="F15" s="433">
        <v>18887</v>
      </c>
      <c r="G15" s="433">
        <v>20938</v>
      </c>
      <c r="H15" s="433">
        <v>17727</v>
      </c>
      <c r="I15" s="434"/>
      <c r="J15" s="434"/>
      <c r="K15" s="433">
        <v>62583</v>
      </c>
      <c r="L15" s="433">
        <v>14288</v>
      </c>
      <c r="M15" s="433">
        <v>7434</v>
      </c>
      <c r="N15" s="433">
        <v>7900</v>
      </c>
      <c r="O15" s="433">
        <v>12258</v>
      </c>
      <c r="P15" s="433">
        <v>7366</v>
      </c>
      <c r="Q15" s="433">
        <v>20559</v>
      </c>
      <c r="R15" s="433">
        <v>21351</v>
      </c>
      <c r="S15" s="435">
        <v>4481</v>
      </c>
      <c r="T15" s="436">
        <f t="shared" si="3"/>
        <v>115848</v>
      </c>
      <c r="U15" s="437">
        <f t="shared" si="4"/>
        <v>207977</v>
      </c>
      <c r="W15" s="23">
        <f t="shared" si="1"/>
        <v>35.774878406546748</v>
      </c>
      <c r="X15" s="23">
        <f t="shared" si="2"/>
        <v>64.225121593453252</v>
      </c>
    </row>
    <row r="16" spans="1:24" ht="15" customHeight="1" x14ac:dyDescent="0.3">
      <c r="A16" s="12" t="s">
        <v>15</v>
      </c>
      <c r="B16" s="290">
        <f t="shared" si="0"/>
        <v>359049</v>
      </c>
      <c r="C16" s="37">
        <v>37515</v>
      </c>
      <c r="D16" s="37">
        <v>43613</v>
      </c>
      <c r="E16" s="37">
        <v>37654</v>
      </c>
      <c r="F16" s="37">
        <v>20327</v>
      </c>
      <c r="G16" s="37">
        <v>22515</v>
      </c>
      <c r="H16" s="37">
        <v>20086</v>
      </c>
      <c r="I16" s="134"/>
      <c r="J16" s="134"/>
      <c r="K16" s="37">
        <v>71199</v>
      </c>
      <c r="L16" s="37">
        <v>13799</v>
      </c>
      <c r="M16" s="37">
        <v>8439</v>
      </c>
      <c r="N16" s="37">
        <v>8620</v>
      </c>
      <c r="O16" s="37">
        <v>13565</v>
      </c>
      <c r="P16" s="37">
        <v>8614</v>
      </c>
      <c r="Q16" s="37">
        <v>22634</v>
      </c>
      <c r="R16" s="37">
        <v>25272</v>
      </c>
      <c r="S16" s="50">
        <v>5197</v>
      </c>
      <c r="T16" s="51">
        <f t="shared" si="3"/>
        <v>129041</v>
      </c>
      <c r="U16" s="38">
        <f t="shared" si="4"/>
        <v>230008</v>
      </c>
      <c r="W16" s="23">
        <f t="shared" si="1"/>
        <v>35.939662831535529</v>
      </c>
      <c r="X16" s="23">
        <f t="shared" si="2"/>
        <v>64.060337168464471</v>
      </c>
    </row>
    <row r="17" spans="1:24" ht="15" customHeight="1" x14ac:dyDescent="0.3">
      <c r="A17" s="12" t="s">
        <v>16</v>
      </c>
      <c r="B17" s="290">
        <f t="shared" si="0"/>
        <v>404996</v>
      </c>
      <c r="C17" s="37">
        <v>40278</v>
      </c>
      <c r="D17" s="37">
        <v>51096</v>
      </c>
      <c r="E17" s="37">
        <v>41755</v>
      </c>
      <c r="F17" s="37">
        <v>22070</v>
      </c>
      <c r="G17" s="37">
        <v>25707</v>
      </c>
      <c r="H17" s="37">
        <v>22551</v>
      </c>
      <c r="I17" s="134"/>
      <c r="J17" s="134"/>
      <c r="K17" s="37">
        <v>81031</v>
      </c>
      <c r="L17" s="37">
        <v>15154</v>
      </c>
      <c r="M17" s="37">
        <v>9396</v>
      </c>
      <c r="N17" s="37">
        <v>8683</v>
      </c>
      <c r="O17" s="37">
        <v>15937</v>
      </c>
      <c r="P17" s="37">
        <v>9812</v>
      </c>
      <c r="Q17" s="37">
        <v>26040</v>
      </c>
      <c r="R17" s="37">
        <v>29466</v>
      </c>
      <c r="S17" s="50">
        <v>6020</v>
      </c>
      <c r="T17" s="51">
        <f t="shared" si="3"/>
        <v>143379</v>
      </c>
      <c r="U17" s="38">
        <f t="shared" si="4"/>
        <v>261617</v>
      </c>
      <c r="W17" s="23">
        <f t="shared" si="1"/>
        <v>35.402571877253109</v>
      </c>
      <c r="X17" s="23">
        <f t="shared" si="2"/>
        <v>64.597428122746891</v>
      </c>
    </row>
    <row r="18" spans="1:24" ht="15" customHeight="1" x14ac:dyDescent="0.3">
      <c r="A18" s="12" t="s">
        <v>17</v>
      </c>
      <c r="B18" s="290">
        <f t="shared" si="0"/>
        <v>456227</v>
      </c>
      <c r="C18" s="37">
        <v>42983</v>
      </c>
      <c r="D18" s="37">
        <v>56170</v>
      </c>
      <c r="E18" s="37">
        <v>45675</v>
      </c>
      <c r="F18" s="37">
        <v>24793</v>
      </c>
      <c r="G18" s="37">
        <v>29714</v>
      </c>
      <c r="H18" s="37">
        <v>25862</v>
      </c>
      <c r="I18" s="134"/>
      <c r="J18" s="134"/>
      <c r="K18" s="37">
        <v>91967</v>
      </c>
      <c r="L18" s="37">
        <v>17325</v>
      </c>
      <c r="M18" s="37">
        <v>9362</v>
      </c>
      <c r="N18" s="37">
        <v>8699</v>
      </c>
      <c r="O18" s="37">
        <v>18630</v>
      </c>
      <c r="P18" s="37">
        <v>11635</v>
      </c>
      <c r="Q18" s="37">
        <v>33361</v>
      </c>
      <c r="R18" s="37">
        <v>32473</v>
      </c>
      <c r="S18" s="50">
        <v>7578</v>
      </c>
      <c r="T18" s="51">
        <f t="shared" si="3"/>
        <v>159743</v>
      </c>
      <c r="U18" s="38">
        <f t="shared" si="4"/>
        <v>296484</v>
      </c>
      <c r="W18" s="23">
        <f t="shared" si="1"/>
        <v>35.013929469321191</v>
      </c>
      <c r="X18" s="23">
        <f t="shared" si="2"/>
        <v>64.986070530678802</v>
      </c>
    </row>
    <row r="19" spans="1:24" ht="15" customHeight="1" thickBot="1" x14ac:dyDescent="0.35">
      <c r="A19" s="445" t="s">
        <v>18</v>
      </c>
      <c r="B19" s="446">
        <f t="shared" si="0"/>
        <v>506806</v>
      </c>
      <c r="C19" s="440">
        <v>43009</v>
      </c>
      <c r="D19" s="440">
        <v>59944</v>
      </c>
      <c r="E19" s="440">
        <v>49392</v>
      </c>
      <c r="F19" s="440">
        <v>27536</v>
      </c>
      <c r="G19" s="440">
        <v>32724</v>
      </c>
      <c r="H19" s="440">
        <v>28480</v>
      </c>
      <c r="I19" s="441"/>
      <c r="J19" s="441"/>
      <c r="K19" s="440">
        <v>102380</v>
      </c>
      <c r="L19" s="440">
        <v>20077</v>
      </c>
      <c r="M19" s="440">
        <v>10246</v>
      </c>
      <c r="N19" s="440">
        <v>10466</v>
      </c>
      <c r="O19" s="440">
        <v>21343</v>
      </c>
      <c r="P19" s="440">
        <v>15466</v>
      </c>
      <c r="Q19" s="440">
        <v>40952</v>
      </c>
      <c r="R19" s="440">
        <v>35386</v>
      </c>
      <c r="S19" s="442">
        <v>9405</v>
      </c>
      <c r="T19" s="443">
        <f t="shared" si="3"/>
        <v>172925</v>
      </c>
      <c r="U19" s="444">
        <f t="shared" si="4"/>
        <v>333881</v>
      </c>
      <c r="W19" s="23">
        <f t="shared" si="1"/>
        <v>34.120551058985093</v>
      </c>
      <c r="X19" s="23">
        <f t="shared" si="2"/>
        <v>65.8794489410149</v>
      </c>
    </row>
    <row r="20" spans="1:24" ht="15" customHeight="1" x14ac:dyDescent="0.3">
      <c r="A20" s="431" t="s">
        <v>19</v>
      </c>
      <c r="B20" s="432">
        <f t="shared" si="0"/>
        <v>569820</v>
      </c>
      <c r="C20" s="433">
        <v>49055</v>
      </c>
      <c r="D20" s="433">
        <v>63750</v>
      </c>
      <c r="E20" s="433">
        <v>51789</v>
      </c>
      <c r="F20" s="433">
        <v>27891</v>
      </c>
      <c r="G20" s="433">
        <v>35328</v>
      </c>
      <c r="H20" s="433">
        <v>30819</v>
      </c>
      <c r="I20" s="434"/>
      <c r="J20" s="434"/>
      <c r="K20" s="433">
        <v>114190</v>
      </c>
      <c r="L20" s="433">
        <v>24653</v>
      </c>
      <c r="M20" s="433">
        <v>14360</v>
      </c>
      <c r="N20" s="433">
        <v>13681</v>
      </c>
      <c r="O20" s="433">
        <v>25841</v>
      </c>
      <c r="P20" s="433">
        <v>20824</v>
      </c>
      <c r="Q20" s="433">
        <v>48992</v>
      </c>
      <c r="R20" s="433">
        <v>37181</v>
      </c>
      <c r="S20" s="435">
        <v>11466</v>
      </c>
      <c r="T20" s="436">
        <f t="shared" si="3"/>
        <v>191136</v>
      </c>
      <c r="U20" s="437">
        <f t="shared" si="4"/>
        <v>378684</v>
      </c>
      <c r="W20" s="23">
        <f t="shared" si="1"/>
        <v>33.543224176055595</v>
      </c>
      <c r="X20" s="23">
        <f t="shared" si="2"/>
        <v>66.456775823944398</v>
      </c>
    </row>
    <row r="21" spans="1:24" ht="15" customHeight="1" x14ac:dyDescent="0.3">
      <c r="A21" s="12" t="s">
        <v>20</v>
      </c>
      <c r="B21" s="290">
        <f t="shared" si="0"/>
        <v>642697</v>
      </c>
      <c r="C21" s="37">
        <v>51684</v>
      </c>
      <c r="D21" s="37">
        <v>67867</v>
      </c>
      <c r="E21" s="37">
        <v>55794</v>
      </c>
      <c r="F21" s="37">
        <v>30251</v>
      </c>
      <c r="G21" s="37">
        <v>38543</v>
      </c>
      <c r="H21" s="37">
        <v>32938</v>
      </c>
      <c r="I21" s="134"/>
      <c r="J21" s="134"/>
      <c r="K21" s="37">
        <v>132759</v>
      </c>
      <c r="L21" s="37">
        <v>28946</v>
      </c>
      <c r="M21" s="37">
        <v>17439</v>
      </c>
      <c r="N21" s="37">
        <v>17510</v>
      </c>
      <c r="O21" s="37">
        <v>30461</v>
      </c>
      <c r="P21" s="37">
        <v>27080</v>
      </c>
      <c r="Q21" s="37">
        <v>58634</v>
      </c>
      <c r="R21" s="37">
        <v>38805</v>
      </c>
      <c r="S21" s="50">
        <v>13986</v>
      </c>
      <c r="T21" s="51">
        <f t="shared" si="3"/>
        <v>214694</v>
      </c>
      <c r="U21" s="38">
        <f t="shared" si="4"/>
        <v>428003</v>
      </c>
      <c r="W21" s="23">
        <f t="shared" si="1"/>
        <v>33.405166042474136</v>
      </c>
      <c r="X21" s="23">
        <f t="shared" si="2"/>
        <v>66.594833957525864</v>
      </c>
    </row>
    <row r="22" spans="1:24" ht="15" customHeight="1" x14ac:dyDescent="0.3">
      <c r="A22" s="12" t="s">
        <v>21</v>
      </c>
      <c r="B22" s="290">
        <f t="shared" si="0"/>
        <v>724741</v>
      </c>
      <c r="C22" s="37">
        <v>55741</v>
      </c>
      <c r="D22" s="37">
        <v>73204</v>
      </c>
      <c r="E22" s="37">
        <v>61058</v>
      </c>
      <c r="F22" s="37">
        <v>33340</v>
      </c>
      <c r="G22" s="37">
        <v>39994</v>
      </c>
      <c r="H22" s="37">
        <v>35361</v>
      </c>
      <c r="I22" s="134"/>
      <c r="J22" s="134"/>
      <c r="K22" s="37">
        <v>150839</v>
      </c>
      <c r="L22" s="37">
        <v>31946</v>
      </c>
      <c r="M22" s="37">
        <v>20776</v>
      </c>
      <c r="N22" s="37">
        <v>21090</v>
      </c>
      <c r="O22" s="37">
        <v>33744</v>
      </c>
      <c r="P22" s="37">
        <v>34004</v>
      </c>
      <c r="Q22" s="37">
        <v>73760</v>
      </c>
      <c r="R22" s="37">
        <v>43645</v>
      </c>
      <c r="S22" s="50">
        <v>16239</v>
      </c>
      <c r="T22" s="51">
        <f t="shared" si="3"/>
        <v>239920</v>
      </c>
      <c r="U22" s="38">
        <f t="shared" si="4"/>
        <v>484821</v>
      </c>
      <c r="W22" s="23">
        <f t="shared" si="1"/>
        <v>33.104239997461157</v>
      </c>
      <c r="X22" s="23">
        <f t="shared" si="2"/>
        <v>66.895760002538836</v>
      </c>
    </row>
    <row r="23" spans="1:24" ht="15" customHeight="1" x14ac:dyDescent="0.3">
      <c r="A23" s="12" t="s">
        <v>22</v>
      </c>
      <c r="B23" s="290">
        <f t="shared" si="0"/>
        <v>801681</v>
      </c>
      <c r="C23" s="37">
        <v>59133</v>
      </c>
      <c r="D23" s="37">
        <v>78010</v>
      </c>
      <c r="E23" s="37">
        <v>64125</v>
      </c>
      <c r="F23" s="37">
        <v>33652</v>
      </c>
      <c r="G23" s="37">
        <v>39573</v>
      </c>
      <c r="H23" s="37">
        <v>36317</v>
      </c>
      <c r="I23" s="37">
        <v>7803</v>
      </c>
      <c r="J23" s="134"/>
      <c r="K23" s="37">
        <v>172811</v>
      </c>
      <c r="L23" s="37">
        <v>33639</v>
      </c>
      <c r="M23" s="37">
        <v>26563</v>
      </c>
      <c r="N23" s="37">
        <v>27114</v>
      </c>
      <c r="O23" s="37">
        <v>35209</v>
      </c>
      <c r="P23" s="37">
        <v>38489</v>
      </c>
      <c r="Q23" s="37">
        <v>84421</v>
      </c>
      <c r="R23" s="37">
        <v>47457</v>
      </c>
      <c r="S23" s="50">
        <v>17365</v>
      </c>
      <c r="T23" s="51">
        <f t="shared" si="3"/>
        <v>265596</v>
      </c>
      <c r="U23" s="38">
        <f t="shared" si="4"/>
        <v>536085</v>
      </c>
      <c r="W23" s="23">
        <f t="shared" si="1"/>
        <v>33.129885827405161</v>
      </c>
      <c r="X23" s="23">
        <f t="shared" si="2"/>
        <v>66.870114172594825</v>
      </c>
    </row>
    <row r="24" spans="1:24" ht="15" customHeight="1" thickBot="1" x14ac:dyDescent="0.35">
      <c r="A24" s="445" t="s">
        <v>23</v>
      </c>
      <c r="B24" s="446">
        <f t="shared" si="0"/>
        <v>859547</v>
      </c>
      <c r="C24" s="440">
        <v>62166</v>
      </c>
      <c r="D24" s="440">
        <v>81881</v>
      </c>
      <c r="E24" s="440">
        <v>62568</v>
      </c>
      <c r="F24" s="440">
        <v>36055</v>
      </c>
      <c r="G24" s="440">
        <v>40171</v>
      </c>
      <c r="H24" s="440">
        <v>37114</v>
      </c>
      <c r="I24" s="440">
        <v>8886</v>
      </c>
      <c r="J24" s="441"/>
      <c r="K24" s="440">
        <v>194412</v>
      </c>
      <c r="L24" s="440">
        <v>35351</v>
      </c>
      <c r="M24" s="440">
        <v>30639</v>
      </c>
      <c r="N24" s="440">
        <v>32880</v>
      </c>
      <c r="O24" s="440">
        <v>36267</v>
      </c>
      <c r="P24" s="440">
        <v>40770</v>
      </c>
      <c r="Q24" s="440">
        <v>91272</v>
      </c>
      <c r="R24" s="440">
        <v>52613</v>
      </c>
      <c r="S24" s="442">
        <v>16502</v>
      </c>
      <c r="T24" s="443">
        <f t="shared" si="3"/>
        <v>292633</v>
      </c>
      <c r="U24" s="444">
        <f t="shared" si="4"/>
        <v>566914</v>
      </c>
      <c r="W24" s="23">
        <f t="shared" si="1"/>
        <v>34.045026042787654</v>
      </c>
      <c r="X24" s="23">
        <f t="shared" si="2"/>
        <v>65.954973957212346</v>
      </c>
    </row>
    <row r="25" spans="1:24" ht="15" customHeight="1" x14ac:dyDescent="0.3">
      <c r="A25" s="431" t="s">
        <v>24</v>
      </c>
      <c r="B25" s="432">
        <f t="shared" si="0"/>
        <v>913273</v>
      </c>
      <c r="C25" s="433">
        <v>65023</v>
      </c>
      <c r="D25" s="433">
        <v>85516</v>
      </c>
      <c r="E25" s="433">
        <v>68919</v>
      </c>
      <c r="F25" s="433">
        <v>37018</v>
      </c>
      <c r="G25" s="433">
        <v>41572</v>
      </c>
      <c r="H25" s="433">
        <v>38800</v>
      </c>
      <c r="I25" s="433">
        <v>10155</v>
      </c>
      <c r="J25" s="434"/>
      <c r="K25" s="433">
        <v>215050</v>
      </c>
      <c r="L25" s="433">
        <v>35054</v>
      </c>
      <c r="M25" s="433">
        <v>33450</v>
      </c>
      <c r="N25" s="433">
        <v>36984</v>
      </c>
      <c r="O25" s="433">
        <v>35945</v>
      </c>
      <c r="P25" s="433">
        <v>41400</v>
      </c>
      <c r="Q25" s="433">
        <v>93725</v>
      </c>
      <c r="R25" s="433">
        <v>58077</v>
      </c>
      <c r="S25" s="435">
        <v>16585</v>
      </c>
      <c r="T25" s="436">
        <f t="shared" si="3"/>
        <v>317091</v>
      </c>
      <c r="U25" s="437">
        <f t="shared" si="4"/>
        <v>596182</v>
      </c>
      <c r="W25" s="23">
        <f t="shared" si="1"/>
        <v>34.720286267085527</v>
      </c>
      <c r="X25" s="23">
        <f t="shared" si="2"/>
        <v>65.279713732914473</v>
      </c>
    </row>
    <row r="26" spans="1:24" ht="15" customHeight="1" x14ac:dyDescent="0.3">
      <c r="A26" s="12" t="s">
        <v>25</v>
      </c>
      <c r="B26" s="290">
        <f t="shared" si="0"/>
        <v>952649</v>
      </c>
      <c r="C26" s="37">
        <v>63370</v>
      </c>
      <c r="D26" s="37">
        <v>86355</v>
      </c>
      <c r="E26" s="37">
        <v>70216</v>
      </c>
      <c r="F26" s="37">
        <v>37960</v>
      </c>
      <c r="G26" s="37">
        <v>43292</v>
      </c>
      <c r="H26" s="37">
        <v>40378</v>
      </c>
      <c r="I26" s="37">
        <v>13401</v>
      </c>
      <c r="J26" s="134"/>
      <c r="K26" s="37">
        <v>232033</v>
      </c>
      <c r="L26" s="37">
        <v>36560</v>
      </c>
      <c r="M26" s="37">
        <v>36440</v>
      </c>
      <c r="N26" s="37">
        <v>37047</v>
      </c>
      <c r="O26" s="37">
        <v>37916</v>
      </c>
      <c r="P26" s="37">
        <v>43341</v>
      </c>
      <c r="Q26" s="37">
        <v>96083</v>
      </c>
      <c r="R26" s="37">
        <v>61158</v>
      </c>
      <c r="S26" s="50">
        <v>17099</v>
      </c>
      <c r="T26" s="51">
        <f t="shared" si="3"/>
        <v>333363</v>
      </c>
      <c r="U26" s="38">
        <f t="shared" si="4"/>
        <v>619286</v>
      </c>
      <c r="W26" s="23">
        <f t="shared" si="1"/>
        <v>34.993266145243425</v>
      </c>
      <c r="X26" s="23">
        <f t="shared" si="2"/>
        <v>65.006733854756575</v>
      </c>
    </row>
    <row r="27" spans="1:24" ht="15" customHeight="1" x14ac:dyDescent="0.3">
      <c r="A27" s="12" t="s">
        <v>26</v>
      </c>
      <c r="B27" s="290">
        <f t="shared" si="0"/>
        <v>963129</v>
      </c>
      <c r="C27" s="37">
        <v>65740</v>
      </c>
      <c r="D27" s="37">
        <v>86953</v>
      </c>
      <c r="E27" s="37">
        <v>69743</v>
      </c>
      <c r="F27" s="37">
        <v>39075</v>
      </c>
      <c r="G27" s="37">
        <v>42953</v>
      </c>
      <c r="H27" s="37">
        <v>41535</v>
      </c>
      <c r="I27" s="37">
        <v>13653</v>
      </c>
      <c r="J27" s="134"/>
      <c r="K27" s="37">
        <v>241107</v>
      </c>
      <c r="L27" s="37">
        <v>34875</v>
      </c>
      <c r="M27" s="37">
        <v>38267</v>
      </c>
      <c r="N27" s="37">
        <v>38240</v>
      </c>
      <c r="O27" s="37">
        <v>36616</v>
      </c>
      <c r="P27" s="37">
        <v>44250</v>
      </c>
      <c r="Q27" s="37">
        <v>92508</v>
      </c>
      <c r="R27" s="37">
        <v>60300</v>
      </c>
      <c r="S27" s="50">
        <v>17314</v>
      </c>
      <c r="T27" s="51">
        <f t="shared" si="3"/>
        <v>345922</v>
      </c>
      <c r="U27" s="38">
        <f t="shared" si="4"/>
        <v>617207</v>
      </c>
      <c r="W27" s="23">
        <f t="shared" si="1"/>
        <v>35.916476401395869</v>
      </c>
      <c r="X27" s="23">
        <f t="shared" si="2"/>
        <v>64.083523598604131</v>
      </c>
    </row>
    <row r="28" spans="1:24" ht="15" customHeight="1" x14ac:dyDescent="0.3">
      <c r="A28" s="12" t="s">
        <v>27</v>
      </c>
      <c r="B28" s="290">
        <f t="shared" si="0"/>
        <v>925963</v>
      </c>
      <c r="C28" s="37">
        <v>66346</v>
      </c>
      <c r="D28" s="37">
        <v>81301</v>
      </c>
      <c r="E28" s="37">
        <v>65733</v>
      </c>
      <c r="F28" s="37">
        <v>39644</v>
      </c>
      <c r="G28" s="37">
        <v>41238</v>
      </c>
      <c r="H28" s="37">
        <v>39817</v>
      </c>
      <c r="I28" s="37">
        <v>13318</v>
      </c>
      <c r="J28" s="134"/>
      <c r="K28" s="37">
        <v>245377</v>
      </c>
      <c r="L28" s="37">
        <v>31413</v>
      </c>
      <c r="M28" s="37">
        <v>33604</v>
      </c>
      <c r="N28" s="37">
        <v>38019</v>
      </c>
      <c r="O28" s="37">
        <v>34002</v>
      </c>
      <c r="P28" s="37">
        <v>42092</v>
      </c>
      <c r="Q28" s="37">
        <v>83073</v>
      </c>
      <c r="R28" s="37">
        <v>54565</v>
      </c>
      <c r="S28" s="50">
        <v>16421</v>
      </c>
      <c r="T28" s="51">
        <f t="shared" si="3"/>
        <v>351367</v>
      </c>
      <c r="U28" s="38">
        <f t="shared" si="4"/>
        <v>574596</v>
      </c>
      <c r="W28" s="23">
        <f t="shared" si="1"/>
        <v>37.946116637489837</v>
      </c>
      <c r="X28" s="23">
        <f t="shared" si="2"/>
        <v>62.053883362510163</v>
      </c>
    </row>
    <row r="29" spans="1:24" ht="15" customHeight="1" thickBot="1" x14ac:dyDescent="0.35">
      <c r="A29" s="445" t="s">
        <v>28</v>
      </c>
      <c r="B29" s="446">
        <f t="shared" si="0"/>
        <v>897589</v>
      </c>
      <c r="C29" s="440">
        <v>68052</v>
      </c>
      <c r="D29" s="440">
        <v>73676</v>
      </c>
      <c r="E29" s="440">
        <v>63223</v>
      </c>
      <c r="F29" s="440">
        <v>40014</v>
      </c>
      <c r="G29" s="440">
        <v>40368</v>
      </c>
      <c r="H29" s="440">
        <v>38381</v>
      </c>
      <c r="I29" s="440">
        <v>13394</v>
      </c>
      <c r="J29" s="441"/>
      <c r="K29" s="440">
        <v>247597</v>
      </c>
      <c r="L29" s="440">
        <v>28373</v>
      </c>
      <c r="M29" s="440">
        <v>32994</v>
      </c>
      <c r="N29" s="440">
        <v>36612</v>
      </c>
      <c r="O29" s="440">
        <v>32768</v>
      </c>
      <c r="P29" s="440">
        <v>40609</v>
      </c>
      <c r="Q29" s="440">
        <v>76434</v>
      </c>
      <c r="R29" s="440">
        <v>49456</v>
      </c>
      <c r="S29" s="442">
        <v>15638</v>
      </c>
      <c r="T29" s="443">
        <f t="shared" si="3"/>
        <v>355663</v>
      </c>
      <c r="U29" s="444">
        <f t="shared" si="4"/>
        <v>541926</v>
      </c>
      <c r="W29" s="23">
        <f t="shared" si="1"/>
        <v>39.624260101226731</v>
      </c>
      <c r="X29" s="23">
        <f t="shared" si="2"/>
        <v>60.375739898773276</v>
      </c>
    </row>
    <row r="30" spans="1:24" ht="15" customHeight="1" x14ac:dyDescent="0.3">
      <c r="A30" s="431" t="s">
        <v>29</v>
      </c>
      <c r="B30" s="432">
        <f t="shared" si="0"/>
        <v>853089</v>
      </c>
      <c r="C30" s="433">
        <v>66852</v>
      </c>
      <c r="D30" s="433">
        <v>68873</v>
      </c>
      <c r="E30" s="433">
        <v>60237</v>
      </c>
      <c r="F30" s="433">
        <v>38827</v>
      </c>
      <c r="G30" s="433">
        <v>38393</v>
      </c>
      <c r="H30" s="433">
        <v>36626</v>
      </c>
      <c r="I30" s="433">
        <v>12834</v>
      </c>
      <c r="J30" s="434"/>
      <c r="K30" s="433">
        <v>244128</v>
      </c>
      <c r="L30" s="433">
        <v>26642</v>
      </c>
      <c r="M30" s="433">
        <v>29025</v>
      </c>
      <c r="N30" s="433">
        <v>33369</v>
      </c>
      <c r="O30" s="433">
        <v>30904</v>
      </c>
      <c r="P30" s="433">
        <v>38419</v>
      </c>
      <c r="Q30" s="433">
        <v>67801</v>
      </c>
      <c r="R30" s="433">
        <v>45654</v>
      </c>
      <c r="S30" s="435">
        <v>14505</v>
      </c>
      <c r="T30" s="436">
        <f t="shared" si="3"/>
        <v>349807</v>
      </c>
      <c r="U30" s="437">
        <f t="shared" si="4"/>
        <v>503282</v>
      </c>
      <c r="W30" s="23">
        <f t="shared" si="1"/>
        <v>41.004748625289977</v>
      </c>
      <c r="X30" s="23">
        <f t="shared" si="2"/>
        <v>58.995251374710023</v>
      </c>
    </row>
    <row r="31" spans="1:24" ht="15" customHeight="1" x14ac:dyDescent="0.3">
      <c r="A31" s="12" t="s">
        <v>30</v>
      </c>
      <c r="B31" s="290">
        <f t="shared" si="0"/>
        <v>817994</v>
      </c>
      <c r="C31" s="37">
        <v>65808</v>
      </c>
      <c r="D31" s="37">
        <v>64639</v>
      </c>
      <c r="E31" s="37">
        <v>58843</v>
      </c>
      <c r="F31" s="37">
        <v>36710</v>
      </c>
      <c r="G31" s="37">
        <v>35416</v>
      </c>
      <c r="H31" s="37">
        <v>34688</v>
      </c>
      <c r="I31" s="37">
        <v>12400</v>
      </c>
      <c r="J31" s="134"/>
      <c r="K31" s="37">
        <v>243032</v>
      </c>
      <c r="L31" s="37">
        <v>25283</v>
      </c>
      <c r="M31" s="37">
        <v>25158</v>
      </c>
      <c r="N31" s="37">
        <v>30895</v>
      </c>
      <c r="O31" s="37">
        <v>29263</v>
      </c>
      <c r="P31" s="37">
        <v>37168</v>
      </c>
      <c r="Q31" s="37">
        <v>62161</v>
      </c>
      <c r="R31" s="37">
        <v>42876</v>
      </c>
      <c r="S31" s="50">
        <v>13654</v>
      </c>
      <c r="T31" s="51">
        <f t="shared" si="3"/>
        <v>345550</v>
      </c>
      <c r="U31" s="38">
        <f t="shared" si="4"/>
        <v>472444</v>
      </c>
      <c r="W31" s="23">
        <f t="shared" si="1"/>
        <v>42.243586138773637</v>
      </c>
      <c r="X31" s="23">
        <f t="shared" si="2"/>
        <v>57.756413861226363</v>
      </c>
    </row>
    <row r="32" spans="1:24" ht="15" customHeight="1" x14ac:dyDescent="0.3">
      <c r="A32" s="12" t="s">
        <v>31</v>
      </c>
      <c r="B32" s="290">
        <f t="shared" si="0"/>
        <v>795519</v>
      </c>
      <c r="C32" s="37">
        <v>66051</v>
      </c>
      <c r="D32" s="37">
        <v>61665</v>
      </c>
      <c r="E32" s="37">
        <v>58563</v>
      </c>
      <c r="F32" s="37">
        <v>34388</v>
      </c>
      <c r="G32" s="37">
        <v>34027</v>
      </c>
      <c r="H32" s="37">
        <v>34831</v>
      </c>
      <c r="I32" s="37">
        <v>12107</v>
      </c>
      <c r="J32" s="134"/>
      <c r="K32" s="37">
        <v>235593</v>
      </c>
      <c r="L32" s="37">
        <v>24440</v>
      </c>
      <c r="M32" s="37">
        <v>24067</v>
      </c>
      <c r="N32" s="37">
        <v>30498</v>
      </c>
      <c r="O32" s="37">
        <v>28995</v>
      </c>
      <c r="P32" s="37">
        <v>37106</v>
      </c>
      <c r="Q32" s="37">
        <v>59973</v>
      </c>
      <c r="R32" s="37">
        <v>40846</v>
      </c>
      <c r="S32" s="50">
        <v>12369</v>
      </c>
      <c r="T32" s="51">
        <f t="shared" si="3"/>
        <v>336032</v>
      </c>
      <c r="U32" s="38">
        <f t="shared" si="4"/>
        <v>459487</v>
      </c>
      <c r="W32" s="23">
        <f t="shared" si="1"/>
        <v>42.240600161655472</v>
      </c>
      <c r="X32" s="23">
        <f t="shared" si="2"/>
        <v>57.759399838344528</v>
      </c>
    </row>
    <row r="33" spans="1:24" ht="15" customHeight="1" x14ac:dyDescent="0.3">
      <c r="A33" s="12" t="s">
        <v>32</v>
      </c>
      <c r="B33" s="290">
        <f t="shared" si="0"/>
        <v>771854</v>
      </c>
      <c r="C33" s="37">
        <v>65940</v>
      </c>
      <c r="D33" s="37">
        <v>60014</v>
      </c>
      <c r="E33" s="37">
        <v>58117</v>
      </c>
      <c r="F33" s="37">
        <v>33130</v>
      </c>
      <c r="G33" s="37">
        <v>30912</v>
      </c>
      <c r="H33" s="37">
        <v>34162</v>
      </c>
      <c r="I33" s="37">
        <v>11882</v>
      </c>
      <c r="J33" s="134"/>
      <c r="K33" s="37">
        <v>228629</v>
      </c>
      <c r="L33" s="37">
        <v>23291</v>
      </c>
      <c r="M33" s="37">
        <v>23422</v>
      </c>
      <c r="N33" s="37">
        <v>30658</v>
      </c>
      <c r="O33" s="37">
        <v>27326</v>
      </c>
      <c r="P33" s="37">
        <v>35521</v>
      </c>
      <c r="Q33" s="37">
        <v>58087</v>
      </c>
      <c r="R33" s="37">
        <v>38672</v>
      </c>
      <c r="S33" s="50">
        <v>12091</v>
      </c>
      <c r="T33" s="51">
        <f t="shared" si="3"/>
        <v>327699</v>
      </c>
      <c r="U33" s="38">
        <f t="shared" si="4"/>
        <v>444155</v>
      </c>
      <c r="W33" s="23">
        <f t="shared" si="1"/>
        <v>42.45608625465438</v>
      </c>
      <c r="X33" s="23">
        <f t="shared" si="2"/>
        <v>57.54391374534562</v>
      </c>
    </row>
    <row r="34" spans="1:24" ht="15" customHeight="1" thickBot="1" x14ac:dyDescent="0.35">
      <c r="A34" s="445" t="s">
        <v>33</v>
      </c>
      <c r="B34" s="446">
        <f t="shared" si="0"/>
        <v>760929</v>
      </c>
      <c r="C34" s="440">
        <v>65350</v>
      </c>
      <c r="D34" s="440">
        <v>58559</v>
      </c>
      <c r="E34" s="440">
        <v>58140</v>
      </c>
      <c r="F34" s="440">
        <v>32326</v>
      </c>
      <c r="G34" s="440">
        <v>31168</v>
      </c>
      <c r="H34" s="440">
        <v>32267</v>
      </c>
      <c r="I34" s="440">
        <v>11979</v>
      </c>
      <c r="J34" s="441"/>
      <c r="K34" s="440">
        <v>226039</v>
      </c>
      <c r="L34" s="440">
        <v>22278</v>
      </c>
      <c r="M34" s="440">
        <v>23005</v>
      </c>
      <c r="N34" s="440">
        <v>31028</v>
      </c>
      <c r="O34" s="440">
        <v>26169</v>
      </c>
      <c r="P34" s="440">
        <v>35507</v>
      </c>
      <c r="Q34" s="440">
        <v>57386</v>
      </c>
      <c r="R34" s="440">
        <v>37733</v>
      </c>
      <c r="S34" s="442">
        <v>11995</v>
      </c>
      <c r="T34" s="443">
        <f t="shared" si="3"/>
        <v>323715</v>
      </c>
      <c r="U34" s="444">
        <f t="shared" si="4"/>
        <v>437214</v>
      </c>
      <c r="W34" s="23">
        <f t="shared" si="1"/>
        <v>42.542076856053583</v>
      </c>
      <c r="X34" s="23">
        <f t="shared" si="2"/>
        <v>57.45792314394641</v>
      </c>
    </row>
    <row r="35" spans="1:24" ht="15" customHeight="1" x14ac:dyDescent="0.3">
      <c r="A35" s="431" t="s">
        <v>34</v>
      </c>
      <c r="B35" s="432">
        <f t="shared" si="0"/>
        <v>767087</v>
      </c>
      <c r="C35" s="433">
        <v>65033</v>
      </c>
      <c r="D35" s="433">
        <v>60025</v>
      </c>
      <c r="E35" s="433">
        <v>59788</v>
      </c>
      <c r="F35" s="433">
        <v>30008</v>
      </c>
      <c r="G35" s="433">
        <v>31621</v>
      </c>
      <c r="H35" s="433">
        <v>31905</v>
      </c>
      <c r="I35" s="433">
        <v>12103</v>
      </c>
      <c r="J35" s="434"/>
      <c r="K35" s="433">
        <v>229834</v>
      </c>
      <c r="L35" s="433">
        <v>23241</v>
      </c>
      <c r="M35" s="433">
        <v>24283</v>
      </c>
      <c r="N35" s="433">
        <v>32231</v>
      </c>
      <c r="O35" s="433">
        <v>25555</v>
      </c>
      <c r="P35" s="433">
        <v>35653</v>
      </c>
      <c r="Q35" s="433">
        <v>56504</v>
      </c>
      <c r="R35" s="433">
        <v>36990</v>
      </c>
      <c r="S35" s="435">
        <v>12313</v>
      </c>
      <c r="T35" s="436">
        <f t="shared" si="3"/>
        <v>324875</v>
      </c>
      <c r="U35" s="437">
        <f t="shared" si="4"/>
        <v>442212</v>
      </c>
      <c r="W35" s="23">
        <f t="shared" si="1"/>
        <v>42.351780176172973</v>
      </c>
      <c r="X35" s="23">
        <f t="shared" si="2"/>
        <v>57.64821982382702</v>
      </c>
    </row>
    <row r="36" spans="1:24" ht="15" customHeight="1" x14ac:dyDescent="0.3">
      <c r="A36" s="12" t="s">
        <v>35</v>
      </c>
      <c r="B36" s="290">
        <f t="shared" si="0"/>
        <v>776738</v>
      </c>
      <c r="C36" s="37">
        <v>64142</v>
      </c>
      <c r="D36" s="37">
        <v>60163</v>
      </c>
      <c r="E36" s="37">
        <v>60913</v>
      </c>
      <c r="F36" s="37">
        <v>26773</v>
      </c>
      <c r="G36" s="37">
        <v>31646</v>
      </c>
      <c r="H36" s="37">
        <v>32203</v>
      </c>
      <c r="I36" s="37">
        <v>12321</v>
      </c>
      <c r="J36" s="134"/>
      <c r="K36" s="37">
        <v>234484</v>
      </c>
      <c r="L36" s="37">
        <v>24889</v>
      </c>
      <c r="M36" s="37">
        <v>25862</v>
      </c>
      <c r="N36" s="37">
        <v>33254</v>
      </c>
      <c r="O36" s="37">
        <v>26493</v>
      </c>
      <c r="P36" s="37">
        <v>35063</v>
      </c>
      <c r="Q36" s="37">
        <v>56904</v>
      </c>
      <c r="R36" s="37">
        <v>38876</v>
      </c>
      <c r="S36" s="50">
        <v>12752</v>
      </c>
      <c r="T36" s="51">
        <f t="shared" si="3"/>
        <v>325399</v>
      </c>
      <c r="U36" s="38">
        <f t="shared" si="4"/>
        <v>451339</v>
      </c>
      <c r="W36" s="23">
        <f t="shared" si="1"/>
        <v>41.893019267758241</v>
      </c>
      <c r="X36" s="23">
        <f t="shared" si="2"/>
        <v>58.106980732241766</v>
      </c>
    </row>
    <row r="37" spans="1:24" ht="15" customHeight="1" x14ac:dyDescent="0.3">
      <c r="A37" s="12" t="s">
        <v>36</v>
      </c>
      <c r="B37" s="290">
        <f t="shared" si="0"/>
        <v>769888</v>
      </c>
      <c r="C37" s="37">
        <v>63642</v>
      </c>
      <c r="D37" s="37">
        <v>60059</v>
      </c>
      <c r="E37" s="37">
        <v>61060</v>
      </c>
      <c r="F37" s="37">
        <v>25078</v>
      </c>
      <c r="G37" s="37">
        <v>29573</v>
      </c>
      <c r="H37" s="37">
        <v>31616</v>
      </c>
      <c r="I37" s="37">
        <v>12449</v>
      </c>
      <c r="J37" s="134"/>
      <c r="K37" s="37">
        <v>236456</v>
      </c>
      <c r="L37" s="37">
        <v>25906</v>
      </c>
      <c r="M37" s="37">
        <v>26828</v>
      </c>
      <c r="N37" s="37">
        <v>33353</v>
      </c>
      <c r="O37" s="37">
        <v>26185</v>
      </c>
      <c r="P37" s="37">
        <v>32096</v>
      </c>
      <c r="Q37" s="37">
        <v>54084</v>
      </c>
      <c r="R37" s="37">
        <v>39243</v>
      </c>
      <c r="S37" s="50">
        <v>12260</v>
      </c>
      <c r="T37" s="51">
        <f t="shared" si="3"/>
        <v>325176</v>
      </c>
      <c r="U37" s="38">
        <f t="shared" si="4"/>
        <v>444712</v>
      </c>
      <c r="W37" s="23">
        <f t="shared" si="1"/>
        <v>42.236792884159776</v>
      </c>
      <c r="X37" s="23">
        <f t="shared" si="2"/>
        <v>57.763207115840231</v>
      </c>
    </row>
    <row r="38" spans="1:24" ht="15" customHeight="1" x14ac:dyDescent="0.3">
      <c r="A38" s="12" t="s">
        <v>37</v>
      </c>
      <c r="B38" s="290">
        <f t="shared" si="0"/>
        <v>757721</v>
      </c>
      <c r="C38" s="37">
        <v>62249</v>
      </c>
      <c r="D38" s="37">
        <v>58941</v>
      </c>
      <c r="E38" s="37">
        <v>59890</v>
      </c>
      <c r="F38" s="37">
        <v>24752</v>
      </c>
      <c r="G38" s="37">
        <v>28056</v>
      </c>
      <c r="H38" s="37">
        <v>30842</v>
      </c>
      <c r="I38" s="37">
        <v>12267</v>
      </c>
      <c r="J38" s="37">
        <v>5317</v>
      </c>
      <c r="K38" s="37">
        <v>236496</v>
      </c>
      <c r="L38" s="37">
        <v>25536</v>
      </c>
      <c r="M38" s="37">
        <v>26898</v>
      </c>
      <c r="N38" s="37">
        <v>27839</v>
      </c>
      <c r="O38" s="37">
        <v>25759</v>
      </c>
      <c r="P38" s="37">
        <v>31233</v>
      </c>
      <c r="Q38" s="37">
        <v>51249</v>
      </c>
      <c r="R38" s="37">
        <v>38228</v>
      </c>
      <c r="S38" s="50">
        <v>12169</v>
      </c>
      <c r="T38" s="51">
        <f t="shared" si="3"/>
        <v>323497</v>
      </c>
      <c r="U38" s="38">
        <f t="shared" si="4"/>
        <v>434224</v>
      </c>
      <c r="W38" s="23">
        <f t="shared" si="1"/>
        <v>42.693418817744259</v>
      </c>
      <c r="X38" s="23">
        <f t="shared" si="2"/>
        <v>57.306581182255734</v>
      </c>
    </row>
    <row r="39" spans="1:24" ht="15" customHeight="1" thickBot="1" x14ac:dyDescent="0.35">
      <c r="A39" s="14">
        <v>2014</v>
      </c>
      <c r="B39" s="453">
        <f t="shared" si="0"/>
        <v>740801</v>
      </c>
      <c r="C39" s="454">
        <v>61018</v>
      </c>
      <c r="D39" s="454">
        <v>57924</v>
      </c>
      <c r="E39" s="454">
        <v>58871</v>
      </c>
      <c r="F39" s="454">
        <v>24698</v>
      </c>
      <c r="G39" s="454">
        <v>27828</v>
      </c>
      <c r="H39" s="454">
        <v>30374</v>
      </c>
      <c r="I39" s="454">
        <v>11836</v>
      </c>
      <c r="J39" s="454">
        <v>5427</v>
      </c>
      <c r="K39" s="454">
        <v>229583</v>
      </c>
      <c r="L39" s="454">
        <v>24971</v>
      </c>
      <c r="M39" s="454">
        <v>26364</v>
      </c>
      <c r="N39" s="454">
        <v>27309</v>
      </c>
      <c r="O39" s="454">
        <v>25121</v>
      </c>
      <c r="P39" s="454">
        <v>30204</v>
      </c>
      <c r="Q39" s="454">
        <v>49538</v>
      </c>
      <c r="R39" s="454">
        <v>37176</v>
      </c>
      <c r="S39" s="455">
        <v>12559</v>
      </c>
      <c r="T39" s="53">
        <f t="shared" si="3"/>
        <v>315299</v>
      </c>
      <c r="U39" s="49">
        <f t="shared" si="4"/>
        <v>425502</v>
      </c>
      <c r="W39" s="23">
        <f t="shared" si="1"/>
        <v>42.561902589224367</v>
      </c>
      <c r="X39" s="23">
        <f t="shared" si="2"/>
        <v>57.438097410775633</v>
      </c>
    </row>
    <row r="40" spans="1:24" ht="15" customHeight="1" x14ac:dyDescent="0.3">
      <c r="A40" s="447">
        <v>2015</v>
      </c>
      <c r="B40" s="448">
        <f t="shared" ref="B40:B41" si="5">SUM(C40:S40)</f>
        <v>720466</v>
      </c>
      <c r="C40" s="449">
        <v>59499</v>
      </c>
      <c r="D40" s="449">
        <v>55347</v>
      </c>
      <c r="E40" s="449">
        <v>57468</v>
      </c>
      <c r="F40" s="449">
        <v>23821</v>
      </c>
      <c r="G40" s="449">
        <v>27245</v>
      </c>
      <c r="H40" s="449">
        <v>30122</v>
      </c>
      <c r="I40" s="449">
        <v>11571</v>
      </c>
      <c r="J40" s="449">
        <v>5195</v>
      </c>
      <c r="K40" s="449">
        <v>220935</v>
      </c>
      <c r="L40" s="449">
        <v>24941</v>
      </c>
      <c r="M40" s="449">
        <v>25544</v>
      </c>
      <c r="N40" s="449">
        <v>26703</v>
      </c>
      <c r="O40" s="449">
        <v>26288</v>
      </c>
      <c r="P40" s="449">
        <v>29466</v>
      </c>
      <c r="Q40" s="449">
        <v>47607</v>
      </c>
      <c r="R40" s="449">
        <v>36125</v>
      </c>
      <c r="S40" s="450">
        <v>12589</v>
      </c>
      <c r="T40" s="451">
        <f t="shared" ref="T40" si="6">C40+F40+K40</f>
        <v>304255</v>
      </c>
      <c r="U40" s="452">
        <f t="shared" ref="U40" si="7">D40+E40+G40+H40+I40+J40+L40+M40+N40+O40+P40+Q40+R40+S40</f>
        <v>416211</v>
      </c>
      <c r="W40" s="23">
        <f>T42/$B42*100</f>
        <v>42.553794260470021</v>
      </c>
      <c r="X40" s="23">
        <f>U42/$B42*100</f>
        <v>57.446205739529987</v>
      </c>
    </row>
    <row r="41" spans="1:24" ht="15" customHeight="1" x14ac:dyDescent="0.3">
      <c r="A41" s="79">
        <v>2016</v>
      </c>
      <c r="B41" s="291">
        <f t="shared" si="5"/>
        <v>697214</v>
      </c>
      <c r="C41" s="81">
        <v>58389</v>
      </c>
      <c r="D41" s="81">
        <v>53553</v>
      </c>
      <c r="E41" s="81">
        <v>56006</v>
      </c>
      <c r="F41" s="81">
        <v>23408</v>
      </c>
      <c r="G41" s="81">
        <v>25912</v>
      </c>
      <c r="H41" s="81">
        <v>29615</v>
      </c>
      <c r="I41" s="81">
        <v>11346</v>
      </c>
      <c r="J41" s="81">
        <v>4998</v>
      </c>
      <c r="K41" s="81">
        <v>214163</v>
      </c>
      <c r="L41" s="81">
        <v>24409</v>
      </c>
      <c r="M41" s="81">
        <v>23084</v>
      </c>
      <c r="N41" s="81">
        <v>25806</v>
      </c>
      <c r="O41" s="81">
        <v>25639</v>
      </c>
      <c r="P41" s="81">
        <v>28598</v>
      </c>
      <c r="Q41" s="81">
        <v>45844</v>
      </c>
      <c r="R41" s="81">
        <v>34000</v>
      </c>
      <c r="S41" s="83">
        <v>12444</v>
      </c>
      <c r="T41" s="84">
        <f t="shared" ref="T41" si="8">C41+F41+K41</f>
        <v>295960</v>
      </c>
      <c r="U41" s="82">
        <f t="shared" ref="U41" si="9">D41+E41+G41+H41+I41+J41+L41+M41+N41+O41+P41+Q41+R41+S41</f>
        <v>401254</v>
      </c>
      <c r="W41" s="23"/>
      <c r="X41" s="23"/>
    </row>
    <row r="42" spans="1:24" ht="15" customHeight="1" x14ac:dyDescent="0.3">
      <c r="A42" s="79">
        <v>2017</v>
      </c>
      <c r="B42" s="291">
        <f t="shared" ref="B42:B47" si="10">SUM(C42:S42)</f>
        <v>677721</v>
      </c>
      <c r="C42" s="117">
        <v>57653</v>
      </c>
      <c r="D42" s="117">
        <v>50576</v>
      </c>
      <c r="E42" s="117">
        <v>54776</v>
      </c>
      <c r="F42" s="117">
        <v>23055</v>
      </c>
      <c r="G42" s="117">
        <v>25714</v>
      </c>
      <c r="H42" s="117">
        <v>28527</v>
      </c>
      <c r="I42" s="117">
        <v>11141</v>
      </c>
      <c r="J42" s="117">
        <v>4850</v>
      </c>
      <c r="K42" s="117">
        <v>207688</v>
      </c>
      <c r="L42" s="117">
        <v>23932</v>
      </c>
      <c r="M42" s="117">
        <v>23272</v>
      </c>
      <c r="N42" s="117">
        <v>24795</v>
      </c>
      <c r="O42" s="117">
        <v>25542</v>
      </c>
      <c r="P42" s="117">
        <v>27064</v>
      </c>
      <c r="Q42" s="117">
        <v>43982</v>
      </c>
      <c r="R42" s="117">
        <v>32751</v>
      </c>
      <c r="S42" s="118">
        <v>12403</v>
      </c>
      <c r="T42" s="119">
        <f t="shared" si="3"/>
        <v>288396</v>
      </c>
      <c r="U42" s="120">
        <f t="shared" si="4"/>
        <v>389325</v>
      </c>
    </row>
    <row r="43" spans="1:24" ht="15" customHeight="1" x14ac:dyDescent="0.3">
      <c r="A43" s="79">
        <v>2018</v>
      </c>
      <c r="B43" s="291">
        <f t="shared" si="10"/>
        <v>659232</v>
      </c>
      <c r="C43" s="81">
        <v>56536</v>
      </c>
      <c r="D43" s="81">
        <v>48886</v>
      </c>
      <c r="E43" s="81">
        <v>53162</v>
      </c>
      <c r="F43" s="81">
        <v>22928</v>
      </c>
      <c r="G43" s="81">
        <v>25451</v>
      </c>
      <c r="H43" s="81">
        <v>27582</v>
      </c>
      <c r="I43" s="81">
        <v>11083</v>
      </c>
      <c r="J43" s="81">
        <v>4905</v>
      </c>
      <c r="K43" s="81">
        <v>203067</v>
      </c>
      <c r="L43" s="81">
        <v>23124</v>
      </c>
      <c r="M43" s="81">
        <v>21838</v>
      </c>
      <c r="N43" s="81">
        <v>24072</v>
      </c>
      <c r="O43" s="81">
        <v>24863</v>
      </c>
      <c r="P43" s="81">
        <v>26418</v>
      </c>
      <c r="Q43" s="81">
        <v>41230</v>
      </c>
      <c r="R43" s="81">
        <v>31578</v>
      </c>
      <c r="S43" s="83">
        <v>12509</v>
      </c>
      <c r="T43" s="84">
        <v>282531</v>
      </c>
      <c r="U43" s="82">
        <v>376701</v>
      </c>
    </row>
    <row r="44" spans="1:24" ht="15" customHeight="1" thickBot="1" x14ac:dyDescent="0.35">
      <c r="A44" s="79">
        <v>2019</v>
      </c>
      <c r="B44" s="291">
        <f t="shared" si="10"/>
        <v>643762</v>
      </c>
      <c r="C44" s="81">
        <v>55619</v>
      </c>
      <c r="D44" s="81">
        <v>46717</v>
      </c>
      <c r="E44" s="81">
        <v>52254</v>
      </c>
      <c r="F44" s="81">
        <v>22871</v>
      </c>
      <c r="G44" s="81">
        <v>25051</v>
      </c>
      <c r="H44" s="81">
        <v>27040</v>
      </c>
      <c r="I44" s="81">
        <v>11316</v>
      </c>
      <c r="J44" s="81">
        <v>4789</v>
      </c>
      <c r="K44" s="81">
        <v>198581</v>
      </c>
      <c r="L44" s="81">
        <v>22659</v>
      </c>
      <c r="M44" s="81">
        <v>20414</v>
      </c>
      <c r="N44" s="81">
        <v>23444</v>
      </c>
      <c r="O44" s="81">
        <v>24305</v>
      </c>
      <c r="P44" s="81">
        <v>25407</v>
      </c>
      <c r="Q44" s="81">
        <v>39628</v>
      </c>
      <c r="R44" s="81">
        <v>30527</v>
      </c>
      <c r="S44" s="83">
        <v>13140</v>
      </c>
      <c r="T44" s="84">
        <v>277071</v>
      </c>
      <c r="U44" s="82">
        <v>366691</v>
      </c>
    </row>
    <row r="45" spans="1:24" ht="15" customHeight="1" x14ac:dyDescent="0.3">
      <c r="A45" s="514">
        <v>2020</v>
      </c>
      <c r="B45" s="515">
        <f t="shared" si="10"/>
        <v>621772</v>
      </c>
      <c r="C45" s="516">
        <v>54964</v>
      </c>
      <c r="D45" s="516">
        <v>43033</v>
      </c>
      <c r="E45" s="516">
        <v>51484</v>
      </c>
      <c r="F45" s="516">
        <v>22412</v>
      </c>
      <c r="G45" s="516">
        <v>24498</v>
      </c>
      <c r="H45" s="516">
        <v>25735</v>
      </c>
      <c r="I45" s="516">
        <v>11571</v>
      </c>
      <c r="J45" s="516">
        <v>4706</v>
      </c>
      <c r="K45" s="516">
        <v>196337</v>
      </c>
      <c r="L45" s="516">
        <v>18230</v>
      </c>
      <c r="M45" s="516">
        <v>19265</v>
      </c>
      <c r="N45" s="516">
        <v>22365</v>
      </c>
      <c r="O45" s="516">
        <v>23318</v>
      </c>
      <c r="P45" s="516">
        <v>24111</v>
      </c>
      <c r="Q45" s="516">
        <v>38576</v>
      </c>
      <c r="R45" s="516">
        <v>28107</v>
      </c>
      <c r="S45" s="516">
        <v>13060</v>
      </c>
      <c r="T45" s="516">
        <v>273713</v>
      </c>
      <c r="U45" s="517">
        <v>348059</v>
      </c>
    </row>
    <row r="46" spans="1:24" ht="15" customHeight="1" x14ac:dyDescent="0.3">
      <c r="A46" s="518">
        <v>2021</v>
      </c>
      <c r="B46" s="513">
        <f t="shared" si="10"/>
        <v>576041</v>
      </c>
      <c r="C46" s="46">
        <v>53988</v>
      </c>
      <c r="D46" s="46">
        <v>38093</v>
      </c>
      <c r="E46" s="46">
        <v>47693</v>
      </c>
      <c r="F46" s="46">
        <v>21717</v>
      </c>
      <c r="G46" s="46">
        <v>22754</v>
      </c>
      <c r="H46" s="46">
        <v>22712</v>
      </c>
      <c r="I46" s="46">
        <v>11235</v>
      </c>
      <c r="J46" s="46">
        <v>4273</v>
      </c>
      <c r="K46" s="46">
        <v>181271</v>
      </c>
      <c r="L46" s="46">
        <v>15013</v>
      </c>
      <c r="M46" s="46">
        <v>17381</v>
      </c>
      <c r="N46" s="46">
        <v>20346</v>
      </c>
      <c r="O46" s="46">
        <v>22327</v>
      </c>
      <c r="P46" s="46">
        <v>21617</v>
      </c>
      <c r="Q46" s="46">
        <v>36728</v>
      </c>
      <c r="R46" s="46">
        <v>26352</v>
      </c>
      <c r="S46" s="46">
        <v>12541</v>
      </c>
      <c r="T46" s="46">
        <v>256976</v>
      </c>
      <c r="U46" s="47">
        <v>319065</v>
      </c>
    </row>
    <row r="47" spans="1:24" ht="15" customHeight="1" x14ac:dyDescent="0.3">
      <c r="A47" s="518">
        <v>2022</v>
      </c>
      <c r="B47" s="513">
        <f t="shared" si="10"/>
        <v>539306</v>
      </c>
      <c r="C47" s="46">
        <v>53709</v>
      </c>
      <c r="D47" s="46">
        <v>34614</v>
      </c>
      <c r="E47" s="46">
        <v>45129</v>
      </c>
      <c r="F47" s="46">
        <v>20580</v>
      </c>
      <c r="G47" s="46">
        <v>21604</v>
      </c>
      <c r="H47" s="46">
        <v>19850</v>
      </c>
      <c r="I47" s="46">
        <v>10780</v>
      </c>
      <c r="J47" s="46">
        <v>4152</v>
      </c>
      <c r="K47" s="46">
        <v>169476</v>
      </c>
      <c r="L47" s="46">
        <v>13537</v>
      </c>
      <c r="M47" s="46">
        <v>15699</v>
      </c>
      <c r="N47" s="46">
        <v>17987</v>
      </c>
      <c r="O47" s="46">
        <v>21075</v>
      </c>
      <c r="P47" s="46">
        <v>19892</v>
      </c>
      <c r="Q47" s="46">
        <v>35226</v>
      </c>
      <c r="R47" s="46">
        <v>24320</v>
      </c>
      <c r="S47" s="46">
        <v>11676</v>
      </c>
      <c r="T47" s="46">
        <v>243765</v>
      </c>
      <c r="U47" s="47">
        <v>295541</v>
      </c>
    </row>
    <row r="48" spans="1:24" ht="15" customHeight="1" x14ac:dyDescent="0.3">
      <c r="A48" s="518">
        <v>2023</v>
      </c>
      <c r="B48" s="513">
        <f t="shared" ref="B48" si="11">SUM(C48:S48)</f>
        <v>509169</v>
      </c>
      <c r="C48" s="46">
        <v>52745</v>
      </c>
      <c r="D48" s="46">
        <v>31261</v>
      </c>
      <c r="E48" s="46">
        <v>43592</v>
      </c>
      <c r="F48" s="46">
        <v>19440</v>
      </c>
      <c r="G48" s="46">
        <v>17444</v>
      </c>
      <c r="H48" s="46">
        <v>17662</v>
      </c>
      <c r="I48" s="46">
        <v>10478</v>
      </c>
      <c r="J48" s="46">
        <v>4073</v>
      </c>
      <c r="K48" s="46">
        <v>162780</v>
      </c>
      <c r="L48" s="46">
        <v>12931</v>
      </c>
      <c r="M48" s="46">
        <v>14317</v>
      </c>
      <c r="N48" s="46">
        <v>17243</v>
      </c>
      <c r="O48" s="46">
        <v>19605</v>
      </c>
      <c r="P48" s="46">
        <v>18663</v>
      </c>
      <c r="Q48" s="46">
        <v>33612</v>
      </c>
      <c r="R48" s="46">
        <v>22646</v>
      </c>
      <c r="S48" s="46">
        <v>10677</v>
      </c>
      <c r="T48" s="46">
        <v>234965</v>
      </c>
      <c r="U48" s="47">
        <v>274204</v>
      </c>
    </row>
    <row r="49" spans="1:21" ht="15" customHeight="1" x14ac:dyDescent="0.3">
      <c r="A49" s="673">
        <v>2024</v>
      </c>
      <c r="B49" s="674">
        <v>492042</v>
      </c>
      <c r="C49" s="81">
        <v>52141</v>
      </c>
      <c r="D49" s="81">
        <v>29358</v>
      </c>
      <c r="E49" s="81">
        <v>42188</v>
      </c>
      <c r="F49" s="81">
        <v>19171</v>
      </c>
      <c r="G49" s="81">
        <v>17032</v>
      </c>
      <c r="H49" s="81">
        <v>16357</v>
      </c>
      <c r="I49" s="81">
        <v>10251</v>
      </c>
      <c r="J49" s="81">
        <v>4090</v>
      </c>
      <c r="K49" s="81">
        <v>157698</v>
      </c>
      <c r="L49" s="81">
        <v>12373</v>
      </c>
      <c r="M49" s="81">
        <v>13777</v>
      </c>
      <c r="N49" s="81">
        <v>16673</v>
      </c>
      <c r="O49" s="81">
        <v>18824</v>
      </c>
      <c r="P49" s="81">
        <v>17883</v>
      </c>
      <c r="Q49" s="81">
        <v>33347</v>
      </c>
      <c r="R49" s="81">
        <v>21225</v>
      </c>
      <c r="S49" s="81">
        <v>9654</v>
      </c>
      <c r="T49" s="81">
        <v>229010</v>
      </c>
      <c r="U49" s="82">
        <v>263032</v>
      </c>
    </row>
    <row r="50" spans="1:21" ht="15" customHeight="1" thickBot="1" x14ac:dyDescent="0.35">
      <c r="A50" s="519">
        <v>2025</v>
      </c>
      <c r="B50" s="520">
        <v>494057</v>
      </c>
      <c r="C50" s="454">
        <v>51654</v>
      </c>
      <c r="D50" s="454">
        <v>29399</v>
      </c>
      <c r="E50" s="454">
        <v>42110</v>
      </c>
      <c r="F50" s="454">
        <v>18926</v>
      </c>
      <c r="G50" s="454">
        <v>16866</v>
      </c>
      <c r="H50" s="454">
        <v>15629</v>
      </c>
      <c r="I50" s="454">
        <v>10414</v>
      </c>
      <c r="J50" s="454">
        <v>4120</v>
      </c>
      <c r="K50" s="454">
        <v>159508</v>
      </c>
      <c r="L50" s="454">
        <v>14092</v>
      </c>
      <c r="M50" s="454">
        <v>14866</v>
      </c>
      <c r="N50" s="454">
        <v>16123</v>
      </c>
      <c r="O50" s="454">
        <v>18909</v>
      </c>
      <c r="P50" s="454">
        <v>17718</v>
      </c>
      <c r="Q50" s="454">
        <v>33378</v>
      </c>
      <c r="R50" s="454">
        <v>21470</v>
      </c>
      <c r="S50" s="454">
        <v>8875</v>
      </c>
      <c r="T50" s="454">
        <v>230088</v>
      </c>
      <c r="U50" s="49">
        <v>263969</v>
      </c>
    </row>
    <row r="51" spans="1:21" x14ac:dyDescent="0.3">
      <c r="A51" s="287" t="s">
        <v>303</v>
      </c>
      <c r="B51" s="9"/>
      <c r="C51" s="114"/>
    </row>
    <row r="52" spans="1:21" x14ac:dyDescent="0.3">
      <c r="A52" s="287" t="s">
        <v>305</v>
      </c>
      <c r="B52" s="9"/>
      <c r="C52" s="114"/>
      <c r="D52" s="9"/>
      <c r="E52" s="9"/>
      <c r="F52" s="9"/>
      <c r="G52" s="9"/>
    </row>
    <row r="53" spans="1:21" x14ac:dyDescent="0.3">
      <c r="A53" s="287" t="s">
        <v>304</v>
      </c>
      <c r="B53" s="114"/>
      <c r="C53" s="114"/>
    </row>
    <row r="54" spans="1:21" x14ac:dyDescent="0.3">
      <c r="A54" s="287" t="s">
        <v>300</v>
      </c>
    </row>
    <row r="55" spans="1:21" x14ac:dyDescent="0.3">
      <c r="A55" s="289" t="s">
        <v>391</v>
      </c>
    </row>
  </sheetData>
  <mergeCells count="1">
    <mergeCell ref="B2:U2"/>
  </mergeCells>
  <phoneticPr fontId="2" type="noConversion"/>
  <pageMargins left="0.7" right="0.7" top="0.75" bottom="0.75" header="0.3" footer="0.3"/>
  <pageSetup paperSize="9" orientation="portrait" r:id="rId1"/>
  <ignoredErrors>
    <ignoredError sqref="A5:A38" numberStoredAsText="1"/>
    <ignoredError sqref="B39 B43:B4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F240"/>
  <sheetViews>
    <sheetView zoomScaleNormal="100" workbookViewId="0">
      <selection activeCell="E77" sqref="E77"/>
    </sheetView>
  </sheetViews>
  <sheetFormatPr defaultRowHeight="16.5" x14ac:dyDescent="0.3"/>
  <cols>
    <col min="1" max="32" width="10" customWidth="1"/>
  </cols>
  <sheetData>
    <row r="1" spans="1:32" x14ac:dyDescent="0.3">
      <c r="A1" s="577" t="s">
        <v>105</v>
      </c>
      <c r="B1" s="577" t="s">
        <v>130</v>
      </c>
      <c r="C1" s="577" t="s">
        <v>119</v>
      </c>
      <c r="D1" s="577" t="s">
        <v>119</v>
      </c>
      <c r="E1" s="578" t="s">
        <v>106</v>
      </c>
      <c r="F1" s="578" t="s">
        <v>106</v>
      </c>
      <c r="G1" s="577" t="s">
        <v>107</v>
      </c>
      <c r="H1" s="577" t="s">
        <v>107</v>
      </c>
      <c r="I1" s="577" t="s">
        <v>108</v>
      </c>
      <c r="J1" s="577" t="s">
        <v>108</v>
      </c>
      <c r="K1" s="577" t="s">
        <v>109</v>
      </c>
      <c r="L1" s="577" t="s">
        <v>109</v>
      </c>
      <c r="M1" s="577" t="s">
        <v>110</v>
      </c>
      <c r="N1" s="577" t="s">
        <v>110</v>
      </c>
      <c r="O1" s="577" t="s">
        <v>111</v>
      </c>
      <c r="P1" s="577" t="s">
        <v>111</v>
      </c>
      <c r="Q1" s="577" t="s">
        <v>112</v>
      </c>
      <c r="R1" s="577" t="s">
        <v>112</v>
      </c>
      <c r="S1" s="577" t="s">
        <v>131</v>
      </c>
      <c r="T1" s="577" t="s">
        <v>131</v>
      </c>
      <c r="U1" s="577" t="s">
        <v>113</v>
      </c>
      <c r="V1" s="577" t="s">
        <v>113</v>
      </c>
      <c r="W1" s="577" t="s">
        <v>114</v>
      </c>
      <c r="X1" s="577" t="s">
        <v>114</v>
      </c>
      <c r="Y1" s="577" t="s">
        <v>115</v>
      </c>
      <c r="Z1" s="577" t="s">
        <v>115</v>
      </c>
      <c r="AA1" s="577" t="s">
        <v>116</v>
      </c>
      <c r="AB1" s="577" t="s">
        <v>116</v>
      </c>
      <c r="AC1" s="577" t="s">
        <v>116</v>
      </c>
      <c r="AD1" s="577" t="s">
        <v>116</v>
      </c>
      <c r="AE1" s="577" t="s">
        <v>116</v>
      </c>
      <c r="AF1" s="577" t="s">
        <v>116</v>
      </c>
    </row>
    <row r="2" spans="1:32" x14ac:dyDescent="0.3">
      <c r="A2" s="577" t="s">
        <v>105</v>
      </c>
      <c r="B2" s="577" t="s">
        <v>130</v>
      </c>
      <c r="C2" s="577" t="s">
        <v>119</v>
      </c>
      <c r="D2" s="577" t="s">
        <v>119</v>
      </c>
      <c r="E2" s="578" t="s">
        <v>106</v>
      </c>
      <c r="F2" s="578" t="s">
        <v>106</v>
      </c>
      <c r="G2" s="577" t="s">
        <v>107</v>
      </c>
      <c r="H2" s="577" t="s">
        <v>107</v>
      </c>
      <c r="I2" s="577" t="s">
        <v>108</v>
      </c>
      <c r="J2" s="577" t="s">
        <v>108</v>
      </c>
      <c r="K2" s="577" t="s">
        <v>109</v>
      </c>
      <c r="L2" s="577" t="s">
        <v>109</v>
      </c>
      <c r="M2" s="577" t="s">
        <v>110</v>
      </c>
      <c r="N2" s="577" t="s">
        <v>110</v>
      </c>
      <c r="O2" s="577" t="s">
        <v>111</v>
      </c>
      <c r="P2" s="577" t="s">
        <v>111</v>
      </c>
      <c r="Q2" s="577" t="s">
        <v>112</v>
      </c>
      <c r="R2" s="577" t="s">
        <v>112</v>
      </c>
      <c r="S2" s="577" t="s">
        <v>131</v>
      </c>
      <c r="T2" s="577" t="s">
        <v>131</v>
      </c>
      <c r="U2" s="577" t="s">
        <v>113</v>
      </c>
      <c r="V2" s="577" t="s">
        <v>113</v>
      </c>
      <c r="W2" s="577" t="s">
        <v>114</v>
      </c>
      <c r="X2" s="577" t="s">
        <v>114</v>
      </c>
      <c r="Y2" s="577" t="s">
        <v>115</v>
      </c>
      <c r="Z2" s="577" t="s">
        <v>115</v>
      </c>
      <c r="AA2" s="577" t="s">
        <v>55</v>
      </c>
      <c r="AB2" s="577" t="s">
        <v>55</v>
      </c>
      <c r="AC2" s="577" t="s">
        <v>117</v>
      </c>
      <c r="AD2" s="577" t="s">
        <v>117</v>
      </c>
      <c r="AE2" s="577" t="s">
        <v>118</v>
      </c>
      <c r="AF2" s="577" t="s">
        <v>118</v>
      </c>
    </row>
    <row r="3" spans="1:32" x14ac:dyDescent="0.3">
      <c r="A3" s="577" t="s">
        <v>105</v>
      </c>
      <c r="B3" s="577" t="s">
        <v>130</v>
      </c>
      <c r="C3" s="100" t="s">
        <v>55</v>
      </c>
      <c r="D3" s="100" t="s">
        <v>56</v>
      </c>
      <c r="E3" s="111" t="s">
        <v>55</v>
      </c>
      <c r="F3" s="111" t="s">
        <v>56</v>
      </c>
      <c r="G3" s="100" t="s">
        <v>55</v>
      </c>
      <c r="H3" s="100" t="s">
        <v>56</v>
      </c>
      <c r="I3" s="100" t="s">
        <v>55</v>
      </c>
      <c r="J3" s="100" t="s">
        <v>56</v>
      </c>
      <c r="K3" s="100" t="s">
        <v>55</v>
      </c>
      <c r="L3" s="100" t="s">
        <v>56</v>
      </c>
      <c r="M3" s="100" t="s">
        <v>55</v>
      </c>
      <c r="N3" s="100" t="s">
        <v>56</v>
      </c>
      <c r="O3" s="100" t="s">
        <v>55</v>
      </c>
      <c r="P3" s="100" t="s">
        <v>56</v>
      </c>
      <c r="Q3" s="100" t="s">
        <v>55</v>
      </c>
      <c r="R3" s="100" t="s">
        <v>56</v>
      </c>
      <c r="S3" s="100" t="s">
        <v>55</v>
      </c>
      <c r="T3" s="100" t="s">
        <v>56</v>
      </c>
      <c r="U3" s="100" t="s">
        <v>55</v>
      </c>
      <c r="V3" s="100" t="s">
        <v>56</v>
      </c>
      <c r="W3" s="100" t="s">
        <v>55</v>
      </c>
      <c r="X3" s="100" t="s">
        <v>56</v>
      </c>
      <c r="Y3" s="100" t="s">
        <v>55</v>
      </c>
      <c r="Z3" s="100" t="s">
        <v>56</v>
      </c>
      <c r="AA3" s="100" t="s">
        <v>55</v>
      </c>
      <c r="AB3" s="100" t="s">
        <v>56</v>
      </c>
      <c r="AC3" s="100" t="s">
        <v>55</v>
      </c>
      <c r="AD3" s="100" t="s">
        <v>56</v>
      </c>
      <c r="AE3" s="100" t="s">
        <v>55</v>
      </c>
      <c r="AF3" s="100" t="s">
        <v>56</v>
      </c>
    </row>
    <row r="4" spans="1:32" x14ac:dyDescent="0.25">
      <c r="A4" s="100" t="s">
        <v>132</v>
      </c>
      <c r="B4" s="100" t="s">
        <v>133</v>
      </c>
      <c r="C4" s="101">
        <v>3437309</v>
      </c>
      <c r="D4" s="101">
        <v>1500027</v>
      </c>
      <c r="E4" s="112">
        <v>677721</v>
      </c>
      <c r="F4" s="112">
        <v>278246</v>
      </c>
      <c r="G4" s="101">
        <v>15839</v>
      </c>
      <c r="H4" s="101">
        <v>10988</v>
      </c>
      <c r="I4" s="101">
        <v>2050619</v>
      </c>
      <c r="J4" s="101">
        <v>839929</v>
      </c>
      <c r="K4" s="101">
        <v>171692</v>
      </c>
      <c r="L4" s="101">
        <v>116906</v>
      </c>
      <c r="M4" s="101">
        <v>25343</v>
      </c>
      <c r="N4" s="101">
        <v>7345</v>
      </c>
      <c r="O4" s="101">
        <v>97</v>
      </c>
      <c r="P4" s="101">
        <v>33</v>
      </c>
      <c r="Q4" s="101">
        <v>3456</v>
      </c>
      <c r="R4" s="101">
        <v>2082</v>
      </c>
      <c r="S4" s="101">
        <v>124221</v>
      </c>
      <c r="T4" s="101">
        <v>72997</v>
      </c>
      <c r="U4" s="101">
        <v>605</v>
      </c>
      <c r="V4" s="101">
        <v>153</v>
      </c>
      <c r="W4" s="101">
        <v>12610</v>
      </c>
      <c r="X4" s="101">
        <v>7412</v>
      </c>
      <c r="Y4" s="101">
        <v>28791</v>
      </c>
      <c r="Z4" s="101">
        <v>1928</v>
      </c>
      <c r="AA4" s="101">
        <v>326315</v>
      </c>
      <c r="AB4" s="101">
        <v>162008</v>
      </c>
      <c r="AC4" s="101">
        <v>251973</v>
      </c>
      <c r="AD4" s="101">
        <v>132741</v>
      </c>
      <c r="AE4" s="101">
        <v>74342</v>
      </c>
      <c r="AF4" s="101">
        <v>29267</v>
      </c>
    </row>
    <row r="5" spans="1:32" x14ac:dyDescent="0.25">
      <c r="A5" s="100" t="s">
        <v>38</v>
      </c>
      <c r="B5" s="100" t="s">
        <v>55</v>
      </c>
      <c r="C5" s="101">
        <v>986414</v>
      </c>
      <c r="D5" s="101">
        <v>524644</v>
      </c>
      <c r="E5" s="112">
        <v>57653</v>
      </c>
      <c r="F5" s="112">
        <v>30564</v>
      </c>
      <c r="G5" s="101">
        <v>1592</v>
      </c>
      <c r="H5" s="101">
        <v>1235</v>
      </c>
      <c r="I5" s="101">
        <v>499021</v>
      </c>
      <c r="J5" s="101">
        <v>239357</v>
      </c>
      <c r="K5" s="101">
        <v>171692</v>
      </c>
      <c r="L5" s="101">
        <v>116906</v>
      </c>
      <c r="M5" s="101">
        <v>2057</v>
      </c>
      <c r="N5" s="101">
        <v>234</v>
      </c>
      <c r="O5" s="101">
        <v>97</v>
      </c>
      <c r="P5" s="101">
        <v>33</v>
      </c>
      <c r="Q5" s="101">
        <v>3193</v>
      </c>
      <c r="R5" s="101">
        <v>1938</v>
      </c>
      <c r="S5" s="101">
        <v>92047</v>
      </c>
      <c r="T5" s="101">
        <v>50587</v>
      </c>
      <c r="U5" s="101">
        <v>140</v>
      </c>
      <c r="V5" s="101">
        <v>97</v>
      </c>
      <c r="W5" s="101">
        <v>12610</v>
      </c>
      <c r="X5" s="101">
        <v>7412</v>
      </c>
      <c r="Y5" s="101">
        <v>3075</v>
      </c>
      <c r="Z5" s="101">
        <v>568</v>
      </c>
      <c r="AA5" s="101">
        <v>143237</v>
      </c>
      <c r="AB5" s="101">
        <v>75713</v>
      </c>
      <c r="AC5" s="101">
        <v>110241</v>
      </c>
      <c r="AD5" s="101">
        <v>61965</v>
      </c>
      <c r="AE5" s="101">
        <v>32996</v>
      </c>
      <c r="AF5" s="101">
        <v>13748</v>
      </c>
    </row>
    <row r="6" spans="1:32" hidden="1" x14ac:dyDescent="0.25">
      <c r="A6" s="100" t="s">
        <v>38</v>
      </c>
      <c r="B6" s="100" t="s">
        <v>134</v>
      </c>
      <c r="C6" s="101">
        <v>1279</v>
      </c>
      <c r="D6" s="101">
        <v>512</v>
      </c>
      <c r="E6" s="101" t="s">
        <v>135</v>
      </c>
      <c r="F6" s="101" t="s">
        <v>135</v>
      </c>
      <c r="G6" s="101" t="s">
        <v>135</v>
      </c>
      <c r="H6" s="101" t="s">
        <v>135</v>
      </c>
      <c r="I6" s="101" t="s">
        <v>135</v>
      </c>
      <c r="J6" s="101" t="s">
        <v>135</v>
      </c>
      <c r="K6" s="101" t="s">
        <v>135</v>
      </c>
      <c r="L6" s="101" t="s">
        <v>135</v>
      </c>
      <c r="M6" s="101" t="s">
        <v>135</v>
      </c>
      <c r="N6" s="101" t="s">
        <v>135</v>
      </c>
      <c r="O6" s="101" t="s">
        <v>135</v>
      </c>
      <c r="P6" s="101" t="s">
        <v>135</v>
      </c>
      <c r="Q6" s="101" t="s">
        <v>135</v>
      </c>
      <c r="R6" s="101" t="s">
        <v>135</v>
      </c>
      <c r="S6" s="101" t="s">
        <v>135</v>
      </c>
      <c r="T6" s="101" t="s">
        <v>135</v>
      </c>
      <c r="U6" s="101" t="s">
        <v>135</v>
      </c>
      <c r="V6" s="101" t="s">
        <v>135</v>
      </c>
      <c r="W6" s="101">
        <v>786</v>
      </c>
      <c r="X6" s="101">
        <v>312</v>
      </c>
      <c r="Y6" s="101" t="s">
        <v>135</v>
      </c>
      <c r="Z6" s="101" t="s">
        <v>135</v>
      </c>
      <c r="AA6" s="101">
        <v>493</v>
      </c>
      <c r="AB6" s="101">
        <v>200</v>
      </c>
      <c r="AC6" s="101">
        <v>300</v>
      </c>
      <c r="AD6" s="101">
        <v>134</v>
      </c>
      <c r="AE6" s="101">
        <v>193</v>
      </c>
      <c r="AF6" s="101">
        <v>66</v>
      </c>
    </row>
    <row r="7" spans="1:32" hidden="1" x14ac:dyDescent="0.25">
      <c r="A7" s="100" t="s">
        <v>38</v>
      </c>
      <c r="B7" s="100" t="s">
        <v>136</v>
      </c>
      <c r="C7" s="101">
        <v>120</v>
      </c>
      <c r="D7" s="101">
        <v>103</v>
      </c>
      <c r="E7" s="101" t="s">
        <v>135</v>
      </c>
      <c r="F7" s="101" t="s">
        <v>135</v>
      </c>
      <c r="G7" s="101" t="s">
        <v>135</v>
      </c>
      <c r="H7" s="101" t="s">
        <v>135</v>
      </c>
      <c r="I7" s="101" t="s">
        <v>135</v>
      </c>
      <c r="J7" s="101" t="s">
        <v>135</v>
      </c>
      <c r="K7" s="101" t="s">
        <v>135</v>
      </c>
      <c r="L7" s="101" t="s">
        <v>135</v>
      </c>
      <c r="M7" s="101" t="s">
        <v>135</v>
      </c>
      <c r="N7" s="101" t="s">
        <v>135</v>
      </c>
      <c r="O7" s="101" t="s">
        <v>135</v>
      </c>
      <c r="P7" s="101" t="s">
        <v>135</v>
      </c>
      <c r="Q7" s="101" t="s">
        <v>135</v>
      </c>
      <c r="R7" s="101" t="s">
        <v>135</v>
      </c>
      <c r="S7" s="101" t="s">
        <v>135</v>
      </c>
      <c r="T7" s="101" t="s">
        <v>135</v>
      </c>
      <c r="U7" s="101" t="s">
        <v>135</v>
      </c>
      <c r="V7" s="101" t="s">
        <v>135</v>
      </c>
      <c r="W7" s="101" t="s">
        <v>135</v>
      </c>
      <c r="X7" s="101" t="s">
        <v>135</v>
      </c>
      <c r="Y7" s="101" t="s">
        <v>135</v>
      </c>
      <c r="Z7" s="101" t="s">
        <v>135</v>
      </c>
      <c r="AA7" s="101">
        <v>120</v>
      </c>
      <c r="AB7" s="101">
        <v>103</v>
      </c>
      <c r="AC7" s="101">
        <v>120</v>
      </c>
      <c r="AD7" s="101">
        <v>103</v>
      </c>
      <c r="AE7" s="101" t="s">
        <v>135</v>
      </c>
      <c r="AF7" s="101" t="s">
        <v>135</v>
      </c>
    </row>
    <row r="8" spans="1:32" hidden="1" x14ac:dyDescent="0.25">
      <c r="A8" s="100" t="s">
        <v>38</v>
      </c>
      <c r="B8" s="100" t="s">
        <v>137</v>
      </c>
      <c r="C8" s="101">
        <v>12117</v>
      </c>
      <c r="D8" s="101">
        <v>6650</v>
      </c>
      <c r="E8" s="101" t="s">
        <v>135</v>
      </c>
      <c r="F8" s="101" t="s">
        <v>135</v>
      </c>
      <c r="G8" s="101" t="s">
        <v>135</v>
      </c>
      <c r="H8" s="101" t="s">
        <v>135</v>
      </c>
      <c r="I8" s="101" t="s">
        <v>135</v>
      </c>
      <c r="J8" s="101" t="s">
        <v>135</v>
      </c>
      <c r="K8" s="101" t="s">
        <v>135</v>
      </c>
      <c r="L8" s="101" t="s">
        <v>135</v>
      </c>
      <c r="M8" s="101" t="s">
        <v>135</v>
      </c>
      <c r="N8" s="101" t="s">
        <v>135</v>
      </c>
      <c r="O8" s="101" t="s">
        <v>135</v>
      </c>
      <c r="P8" s="101" t="s">
        <v>135</v>
      </c>
      <c r="Q8" s="101" t="s">
        <v>135</v>
      </c>
      <c r="R8" s="101" t="s">
        <v>135</v>
      </c>
      <c r="S8" s="101">
        <v>11325</v>
      </c>
      <c r="T8" s="101">
        <v>6231</v>
      </c>
      <c r="U8" s="101" t="s">
        <v>135</v>
      </c>
      <c r="V8" s="101" t="s">
        <v>135</v>
      </c>
      <c r="W8" s="101" t="s">
        <v>135</v>
      </c>
      <c r="X8" s="101" t="s">
        <v>135</v>
      </c>
      <c r="Y8" s="101" t="s">
        <v>135</v>
      </c>
      <c r="Z8" s="101" t="s">
        <v>135</v>
      </c>
      <c r="AA8" s="101">
        <v>792</v>
      </c>
      <c r="AB8" s="101">
        <v>419</v>
      </c>
      <c r="AC8" s="101">
        <v>749</v>
      </c>
      <c r="AD8" s="101">
        <v>395</v>
      </c>
      <c r="AE8" s="101">
        <v>43</v>
      </c>
      <c r="AF8" s="101">
        <v>24</v>
      </c>
    </row>
    <row r="9" spans="1:32" hidden="1" x14ac:dyDescent="0.25">
      <c r="A9" s="100" t="s">
        <v>38</v>
      </c>
      <c r="B9" s="100" t="s">
        <v>138</v>
      </c>
      <c r="C9" s="101">
        <v>3158</v>
      </c>
      <c r="D9" s="101">
        <v>1477</v>
      </c>
      <c r="E9" s="101" t="s">
        <v>135</v>
      </c>
      <c r="F9" s="101" t="s">
        <v>135</v>
      </c>
      <c r="G9" s="101" t="s">
        <v>135</v>
      </c>
      <c r="H9" s="101" t="s">
        <v>135</v>
      </c>
      <c r="I9" s="101">
        <v>1852</v>
      </c>
      <c r="J9" s="101">
        <v>925</v>
      </c>
      <c r="K9" s="101" t="s">
        <v>135</v>
      </c>
      <c r="L9" s="101" t="s">
        <v>135</v>
      </c>
      <c r="M9" s="101" t="s">
        <v>135</v>
      </c>
      <c r="N9" s="101" t="s">
        <v>135</v>
      </c>
      <c r="O9" s="101">
        <v>97</v>
      </c>
      <c r="P9" s="101">
        <v>33</v>
      </c>
      <c r="Q9" s="101" t="s">
        <v>135</v>
      </c>
      <c r="R9" s="101" t="s">
        <v>135</v>
      </c>
      <c r="S9" s="101" t="s">
        <v>135</v>
      </c>
      <c r="T9" s="101" t="s">
        <v>135</v>
      </c>
      <c r="U9" s="101" t="s">
        <v>135</v>
      </c>
      <c r="V9" s="101" t="s">
        <v>135</v>
      </c>
      <c r="W9" s="101" t="s">
        <v>135</v>
      </c>
      <c r="X9" s="101" t="s">
        <v>135</v>
      </c>
      <c r="Y9" s="101">
        <v>795</v>
      </c>
      <c r="Z9" s="101">
        <v>350</v>
      </c>
      <c r="AA9" s="101">
        <v>414</v>
      </c>
      <c r="AB9" s="101">
        <v>169</v>
      </c>
      <c r="AC9" s="101">
        <v>392</v>
      </c>
      <c r="AD9" s="101">
        <v>167</v>
      </c>
      <c r="AE9" s="101">
        <v>22</v>
      </c>
      <c r="AF9" s="101">
        <v>2</v>
      </c>
    </row>
    <row r="10" spans="1:32" hidden="1" x14ac:dyDescent="0.25">
      <c r="A10" s="100" t="s">
        <v>38</v>
      </c>
      <c r="B10" s="100" t="s">
        <v>139</v>
      </c>
      <c r="C10" s="101">
        <v>34300</v>
      </c>
      <c r="D10" s="101">
        <v>13480</v>
      </c>
      <c r="E10" s="101" t="s">
        <v>135</v>
      </c>
      <c r="F10" s="101" t="s">
        <v>135</v>
      </c>
      <c r="G10" s="101" t="s">
        <v>135</v>
      </c>
      <c r="H10" s="101" t="s">
        <v>135</v>
      </c>
      <c r="I10" s="101">
        <v>21004</v>
      </c>
      <c r="J10" s="101">
        <v>7517</v>
      </c>
      <c r="K10" s="101" t="s">
        <v>135</v>
      </c>
      <c r="L10" s="101" t="s">
        <v>135</v>
      </c>
      <c r="M10" s="101" t="s">
        <v>135</v>
      </c>
      <c r="N10" s="101" t="s">
        <v>135</v>
      </c>
      <c r="O10" s="101" t="s">
        <v>135</v>
      </c>
      <c r="P10" s="101" t="s">
        <v>135</v>
      </c>
      <c r="Q10" s="101" t="s">
        <v>135</v>
      </c>
      <c r="R10" s="101" t="s">
        <v>135</v>
      </c>
      <c r="S10" s="101" t="s">
        <v>135</v>
      </c>
      <c r="T10" s="101" t="s">
        <v>135</v>
      </c>
      <c r="U10" s="101" t="s">
        <v>135</v>
      </c>
      <c r="V10" s="101" t="s">
        <v>135</v>
      </c>
      <c r="W10" s="101" t="s">
        <v>135</v>
      </c>
      <c r="X10" s="101" t="s">
        <v>135</v>
      </c>
      <c r="Y10" s="101" t="s">
        <v>135</v>
      </c>
      <c r="Z10" s="101" t="s">
        <v>135</v>
      </c>
      <c r="AA10" s="101">
        <v>13296</v>
      </c>
      <c r="AB10" s="101">
        <v>5963</v>
      </c>
      <c r="AC10" s="101">
        <v>7021</v>
      </c>
      <c r="AD10" s="101">
        <v>3596</v>
      </c>
      <c r="AE10" s="101">
        <v>6275</v>
      </c>
      <c r="AF10" s="101">
        <v>2367</v>
      </c>
    </row>
    <row r="11" spans="1:32" hidden="1" x14ac:dyDescent="0.25">
      <c r="A11" s="100" t="s">
        <v>38</v>
      </c>
      <c r="B11" s="100" t="s">
        <v>140</v>
      </c>
      <c r="C11" s="101">
        <v>56570</v>
      </c>
      <c r="D11" s="101">
        <v>23546</v>
      </c>
      <c r="E11" s="101" t="s">
        <v>135</v>
      </c>
      <c r="F11" s="101" t="s">
        <v>135</v>
      </c>
      <c r="G11" s="101" t="s">
        <v>135</v>
      </c>
      <c r="H11" s="101" t="s">
        <v>135</v>
      </c>
      <c r="I11" s="101">
        <v>39617</v>
      </c>
      <c r="J11" s="101">
        <v>15538</v>
      </c>
      <c r="K11" s="101" t="s">
        <v>135</v>
      </c>
      <c r="L11" s="101" t="s">
        <v>135</v>
      </c>
      <c r="M11" s="101" t="s">
        <v>135</v>
      </c>
      <c r="N11" s="101" t="s">
        <v>135</v>
      </c>
      <c r="O11" s="101" t="s">
        <v>135</v>
      </c>
      <c r="P11" s="101" t="s">
        <v>135</v>
      </c>
      <c r="Q11" s="101" t="s">
        <v>135</v>
      </c>
      <c r="R11" s="101" t="s">
        <v>135</v>
      </c>
      <c r="S11" s="101">
        <v>6467</v>
      </c>
      <c r="T11" s="101">
        <v>3255</v>
      </c>
      <c r="U11" s="101" t="s">
        <v>135</v>
      </c>
      <c r="V11" s="101" t="s">
        <v>135</v>
      </c>
      <c r="W11" s="101" t="s">
        <v>135</v>
      </c>
      <c r="X11" s="101" t="s">
        <v>135</v>
      </c>
      <c r="Y11" s="101" t="s">
        <v>135</v>
      </c>
      <c r="Z11" s="101" t="s">
        <v>135</v>
      </c>
      <c r="AA11" s="101">
        <v>10486</v>
      </c>
      <c r="AB11" s="101">
        <v>4753</v>
      </c>
      <c r="AC11" s="101">
        <v>8840</v>
      </c>
      <c r="AD11" s="101">
        <v>4134</v>
      </c>
      <c r="AE11" s="101">
        <v>1646</v>
      </c>
      <c r="AF11" s="101">
        <v>619</v>
      </c>
    </row>
    <row r="12" spans="1:32" hidden="1" x14ac:dyDescent="0.25">
      <c r="A12" s="100" t="s">
        <v>38</v>
      </c>
      <c r="B12" s="100" t="s">
        <v>141</v>
      </c>
      <c r="C12" s="101">
        <v>16038</v>
      </c>
      <c r="D12" s="101">
        <v>4887</v>
      </c>
      <c r="E12" s="101">
        <v>11117</v>
      </c>
      <c r="F12" s="101">
        <v>2301</v>
      </c>
      <c r="G12" s="101" t="s">
        <v>135</v>
      </c>
      <c r="H12" s="101" t="s">
        <v>135</v>
      </c>
      <c r="I12" s="101">
        <v>4086</v>
      </c>
      <c r="J12" s="101">
        <v>2056</v>
      </c>
      <c r="K12" s="101" t="s">
        <v>135</v>
      </c>
      <c r="L12" s="101" t="s">
        <v>135</v>
      </c>
      <c r="M12" s="101" t="s">
        <v>135</v>
      </c>
      <c r="N12" s="101" t="s">
        <v>135</v>
      </c>
      <c r="O12" s="101" t="s">
        <v>135</v>
      </c>
      <c r="P12" s="101" t="s">
        <v>135</v>
      </c>
      <c r="Q12" s="101" t="s">
        <v>135</v>
      </c>
      <c r="R12" s="101" t="s">
        <v>135</v>
      </c>
      <c r="S12" s="101" t="s">
        <v>135</v>
      </c>
      <c r="T12" s="101" t="s">
        <v>135</v>
      </c>
      <c r="U12" s="101" t="s">
        <v>135</v>
      </c>
      <c r="V12" s="101" t="s">
        <v>135</v>
      </c>
      <c r="W12" s="101" t="s">
        <v>135</v>
      </c>
      <c r="X12" s="101" t="s">
        <v>135</v>
      </c>
      <c r="Y12" s="101" t="s">
        <v>135</v>
      </c>
      <c r="Z12" s="101" t="s">
        <v>135</v>
      </c>
      <c r="AA12" s="101">
        <v>835</v>
      </c>
      <c r="AB12" s="101">
        <v>530</v>
      </c>
      <c r="AC12" s="101">
        <v>698</v>
      </c>
      <c r="AD12" s="101">
        <v>445</v>
      </c>
      <c r="AE12" s="101">
        <v>137</v>
      </c>
      <c r="AF12" s="101">
        <v>85</v>
      </c>
    </row>
    <row r="13" spans="1:32" hidden="1" x14ac:dyDescent="0.25">
      <c r="A13" s="100" t="s">
        <v>38</v>
      </c>
      <c r="B13" s="100" t="s">
        <v>142</v>
      </c>
      <c r="C13" s="101">
        <v>209</v>
      </c>
      <c r="D13" s="101">
        <v>166</v>
      </c>
      <c r="E13" s="101" t="s">
        <v>135</v>
      </c>
      <c r="F13" s="101" t="s">
        <v>135</v>
      </c>
      <c r="G13" s="101" t="s">
        <v>135</v>
      </c>
      <c r="H13" s="101" t="s">
        <v>135</v>
      </c>
      <c r="I13" s="101" t="s">
        <v>135</v>
      </c>
      <c r="J13" s="101" t="s">
        <v>135</v>
      </c>
      <c r="K13" s="101" t="s">
        <v>135</v>
      </c>
      <c r="L13" s="101" t="s">
        <v>135</v>
      </c>
      <c r="M13" s="101" t="s">
        <v>135</v>
      </c>
      <c r="N13" s="101" t="s">
        <v>135</v>
      </c>
      <c r="O13" s="101" t="s">
        <v>135</v>
      </c>
      <c r="P13" s="101" t="s">
        <v>135</v>
      </c>
      <c r="Q13" s="101" t="s">
        <v>135</v>
      </c>
      <c r="R13" s="101" t="s">
        <v>135</v>
      </c>
      <c r="S13" s="101" t="s">
        <v>135</v>
      </c>
      <c r="T13" s="101" t="s">
        <v>135</v>
      </c>
      <c r="U13" s="101" t="s">
        <v>135</v>
      </c>
      <c r="V13" s="101" t="s">
        <v>135</v>
      </c>
      <c r="W13" s="101" t="s">
        <v>135</v>
      </c>
      <c r="X13" s="101" t="s">
        <v>135</v>
      </c>
      <c r="Y13" s="101" t="s">
        <v>135</v>
      </c>
      <c r="Z13" s="101" t="s">
        <v>135</v>
      </c>
      <c r="AA13" s="101">
        <v>209</v>
      </c>
      <c r="AB13" s="101">
        <v>166</v>
      </c>
      <c r="AC13" s="101">
        <v>145</v>
      </c>
      <c r="AD13" s="101">
        <v>117</v>
      </c>
      <c r="AE13" s="101">
        <v>64</v>
      </c>
      <c r="AF13" s="101">
        <v>49</v>
      </c>
    </row>
    <row r="14" spans="1:32" hidden="1" x14ac:dyDescent="0.25">
      <c r="A14" s="100" t="s">
        <v>38</v>
      </c>
      <c r="B14" s="100" t="s">
        <v>143</v>
      </c>
      <c r="C14" s="101">
        <v>58102</v>
      </c>
      <c r="D14" s="101">
        <v>26281</v>
      </c>
      <c r="E14" s="101">
        <v>9526</v>
      </c>
      <c r="F14" s="101">
        <v>3719</v>
      </c>
      <c r="G14" s="101" t="s">
        <v>135</v>
      </c>
      <c r="H14" s="101" t="s">
        <v>135</v>
      </c>
      <c r="I14" s="101">
        <v>42293</v>
      </c>
      <c r="J14" s="101">
        <v>20607</v>
      </c>
      <c r="K14" s="101" t="s">
        <v>135</v>
      </c>
      <c r="L14" s="101" t="s">
        <v>135</v>
      </c>
      <c r="M14" s="101">
        <v>2057</v>
      </c>
      <c r="N14" s="101">
        <v>234</v>
      </c>
      <c r="O14" s="101" t="s">
        <v>135</v>
      </c>
      <c r="P14" s="101" t="s">
        <v>135</v>
      </c>
      <c r="Q14" s="101" t="s">
        <v>135</v>
      </c>
      <c r="R14" s="101" t="s">
        <v>135</v>
      </c>
      <c r="S14" s="101" t="s">
        <v>135</v>
      </c>
      <c r="T14" s="101" t="s">
        <v>135</v>
      </c>
      <c r="U14" s="101" t="s">
        <v>135</v>
      </c>
      <c r="V14" s="101" t="s">
        <v>135</v>
      </c>
      <c r="W14" s="101" t="s">
        <v>135</v>
      </c>
      <c r="X14" s="101" t="s">
        <v>135</v>
      </c>
      <c r="Y14" s="101" t="s">
        <v>135</v>
      </c>
      <c r="Z14" s="101" t="s">
        <v>135</v>
      </c>
      <c r="AA14" s="101">
        <v>4226</v>
      </c>
      <c r="AB14" s="101">
        <v>1721</v>
      </c>
      <c r="AC14" s="101">
        <v>3178</v>
      </c>
      <c r="AD14" s="101">
        <v>1429</v>
      </c>
      <c r="AE14" s="101">
        <v>1048</v>
      </c>
      <c r="AF14" s="101">
        <v>292</v>
      </c>
    </row>
    <row r="15" spans="1:32" hidden="1" x14ac:dyDescent="0.25">
      <c r="A15" s="100" t="s">
        <v>38</v>
      </c>
      <c r="B15" s="100" t="s">
        <v>144</v>
      </c>
      <c r="C15" s="101">
        <v>7040</v>
      </c>
      <c r="D15" s="101">
        <v>7027</v>
      </c>
      <c r="E15" s="101" t="s">
        <v>135</v>
      </c>
      <c r="F15" s="101" t="s">
        <v>135</v>
      </c>
      <c r="G15" s="101" t="s">
        <v>135</v>
      </c>
      <c r="H15" s="101" t="s">
        <v>135</v>
      </c>
      <c r="I15" s="101">
        <v>6864</v>
      </c>
      <c r="J15" s="101">
        <v>6864</v>
      </c>
      <c r="K15" s="101" t="s">
        <v>135</v>
      </c>
      <c r="L15" s="101" t="s">
        <v>135</v>
      </c>
      <c r="M15" s="101" t="s">
        <v>135</v>
      </c>
      <c r="N15" s="101" t="s">
        <v>135</v>
      </c>
      <c r="O15" s="101" t="s">
        <v>135</v>
      </c>
      <c r="P15" s="101" t="s">
        <v>135</v>
      </c>
      <c r="Q15" s="101" t="s">
        <v>135</v>
      </c>
      <c r="R15" s="101" t="s">
        <v>135</v>
      </c>
      <c r="S15" s="101" t="s">
        <v>135</v>
      </c>
      <c r="T15" s="101" t="s">
        <v>135</v>
      </c>
      <c r="U15" s="101" t="s">
        <v>135</v>
      </c>
      <c r="V15" s="101" t="s">
        <v>135</v>
      </c>
      <c r="W15" s="101" t="s">
        <v>135</v>
      </c>
      <c r="X15" s="101" t="s">
        <v>135</v>
      </c>
      <c r="Y15" s="101" t="s">
        <v>135</v>
      </c>
      <c r="Z15" s="101" t="s">
        <v>135</v>
      </c>
      <c r="AA15" s="101">
        <v>176</v>
      </c>
      <c r="AB15" s="101">
        <v>163</v>
      </c>
      <c r="AC15" s="101">
        <v>115</v>
      </c>
      <c r="AD15" s="101">
        <v>105</v>
      </c>
      <c r="AE15" s="101">
        <v>61</v>
      </c>
      <c r="AF15" s="101">
        <v>58</v>
      </c>
    </row>
    <row r="16" spans="1:32" hidden="1" x14ac:dyDescent="0.25">
      <c r="A16" s="100" t="s">
        <v>38</v>
      </c>
      <c r="B16" s="100" t="s">
        <v>145</v>
      </c>
      <c r="C16" s="101">
        <v>103770</v>
      </c>
      <c r="D16" s="101">
        <v>49602</v>
      </c>
      <c r="E16" s="101">
        <v>1569</v>
      </c>
      <c r="F16" s="101">
        <v>1207</v>
      </c>
      <c r="G16" s="101" t="s">
        <v>135</v>
      </c>
      <c r="H16" s="101" t="s">
        <v>135</v>
      </c>
      <c r="I16" s="101">
        <v>70406</v>
      </c>
      <c r="J16" s="101">
        <v>30377</v>
      </c>
      <c r="K16" s="101" t="s">
        <v>135</v>
      </c>
      <c r="L16" s="101" t="s">
        <v>135</v>
      </c>
      <c r="M16" s="101" t="s">
        <v>135</v>
      </c>
      <c r="N16" s="101" t="s">
        <v>135</v>
      </c>
      <c r="O16" s="101" t="s">
        <v>135</v>
      </c>
      <c r="P16" s="101" t="s">
        <v>135</v>
      </c>
      <c r="Q16" s="101" t="s">
        <v>135</v>
      </c>
      <c r="R16" s="101" t="s">
        <v>135</v>
      </c>
      <c r="S16" s="101">
        <v>17213</v>
      </c>
      <c r="T16" s="101">
        <v>10582</v>
      </c>
      <c r="U16" s="101" t="s">
        <v>135</v>
      </c>
      <c r="V16" s="101" t="s">
        <v>135</v>
      </c>
      <c r="W16" s="101" t="s">
        <v>135</v>
      </c>
      <c r="X16" s="101" t="s">
        <v>135</v>
      </c>
      <c r="Y16" s="101" t="s">
        <v>135</v>
      </c>
      <c r="Z16" s="101" t="s">
        <v>135</v>
      </c>
      <c r="AA16" s="101">
        <v>14582</v>
      </c>
      <c r="AB16" s="101">
        <v>7436</v>
      </c>
      <c r="AC16" s="101">
        <v>12118</v>
      </c>
      <c r="AD16" s="101">
        <v>6302</v>
      </c>
      <c r="AE16" s="101">
        <v>2464</v>
      </c>
      <c r="AF16" s="101">
        <v>1134</v>
      </c>
    </row>
    <row r="17" spans="1:32" hidden="1" x14ac:dyDescent="0.25">
      <c r="A17" s="100" t="s">
        <v>38</v>
      </c>
      <c r="B17" s="100" t="s">
        <v>146</v>
      </c>
      <c r="C17" s="101">
        <v>55713</v>
      </c>
      <c r="D17" s="101">
        <v>24088</v>
      </c>
      <c r="E17" s="101" t="s">
        <v>135</v>
      </c>
      <c r="F17" s="101" t="s">
        <v>135</v>
      </c>
      <c r="G17" s="101" t="s">
        <v>135</v>
      </c>
      <c r="H17" s="101" t="s">
        <v>135</v>
      </c>
      <c r="I17" s="101">
        <v>45235</v>
      </c>
      <c r="J17" s="101">
        <v>18544</v>
      </c>
      <c r="K17" s="101" t="s">
        <v>135</v>
      </c>
      <c r="L17" s="101" t="s">
        <v>135</v>
      </c>
      <c r="M17" s="101" t="s">
        <v>135</v>
      </c>
      <c r="N17" s="101" t="s">
        <v>135</v>
      </c>
      <c r="O17" s="101" t="s">
        <v>135</v>
      </c>
      <c r="P17" s="101" t="s">
        <v>135</v>
      </c>
      <c r="Q17" s="101" t="s">
        <v>135</v>
      </c>
      <c r="R17" s="101" t="s">
        <v>135</v>
      </c>
      <c r="S17" s="101" t="s">
        <v>135</v>
      </c>
      <c r="T17" s="101" t="s">
        <v>135</v>
      </c>
      <c r="U17" s="101">
        <v>51</v>
      </c>
      <c r="V17" s="101">
        <v>30</v>
      </c>
      <c r="W17" s="101" t="s">
        <v>135</v>
      </c>
      <c r="X17" s="101" t="s">
        <v>135</v>
      </c>
      <c r="Y17" s="101" t="s">
        <v>135</v>
      </c>
      <c r="Z17" s="101" t="s">
        <v>135</v>
      </c>
      <c r="AA17" s="101">
        <v>10427</v>
      </c>
      <c r="AB17" s="101">
        <v>5514</v>
      </c>
      <c r="AC17" s="101">
        <v>8642</v>
      </c>
      <c r="AD17" s="101">
        <v>4848</v>
      </c>
      <c r="AE17" s="101">
        <v>1785</v>
      </c>
      <c r="AF17" s="101">
        <v>666</v>
      </c>
    </row>
    <row r="18" spans="1:32" hidden="1" x14ac:dyDescent="0.25">
      <c r="A18" s="100" t="s">
        <v>38</v>
      </c>
      <c r="B18" s="100" t="s">
        <v>147</v>
      </c>
      <c r="C18" s="101">
        <v>48780</v>
      </c>
      <c r="D18" s="101">
        <v>22874</v>
      </c>
      <c r="E18" s="101" t="s">
        <v>135</v>
      </c>
      <c r="F18" s="101" t="s">
        <v>135</v>
      </c>
      <c r="G18" s="101" t="s">
        <v>135</v>
      </c>
      <c r="H18" s="101" t="s">
        <v>135</v>
      </c>
      <c r="I18" s="101">
        <v>27992</v>
      </c>
      <c r="J18" s="101">
        <v>11258</v>
      </c>
      <c r="K18" s="101" t="s">
        <v>135</v>
      </c>
      <c r="L18" s="101" t="s">
        <v>135</v>
      </c>
      <c r="M18" s="101" t="s">
        <v>135</v>
      </c>
      <c r="N18" s="101" t="s">
        <v>135</v>
      </c>
      <c r="O18" s="101" t="s">
        <v>135</v>
      </c>
      <c r="P18" s="101" t="s">
        <v>135</v>
      </c>
      <c r="Q18" s="101" t="s">
        <v>135</v>
      </c>
      <c r="R18" s="101" t="s">
        <v>135</v>
      </c>
      <c r="S18" s="101">
        <v>13090</v>
      </c>
      <c r="T18" s="101">
        <v>7278</v>
      </c>
      <c r="U18" s="101" t="s">
        <v>135</v>
      </c>
      <c r="V18" s="101" t="s">
        <v>135</v>
      </c>
      <c r="W18" s="101" t="s">
        <v>135</v>
      </c>
      <c r="X18" s="101" t="s">
        <v>135</v>
      </c>
      <c r="Y18" s="101" t="s">
        <v>135</v>
      </c>
      <c r="Z18" s="101" t="s">
        <v>135</v>
      </c>
      <c r="AA18" s="101">
        <v>7698</v>
      </c>
      <c r="AB18" s="101">
        <v>4338</v>
      </c>
      <c r="AC18" s="101">
        <v>6702</v>
      </c>
      <c r="AD18" s="101">
        <v>3864</v>
      </c>
      <c r="AE18" s="101">
        <v>996</v>
      </c>
      <c r="AF18" s="101">
        <v>474</v>
      </c>
    </row>
    <row r="19" spans="1:32" hidden="1" x14ac:dyDescent="0.25">
      <c r="A19" s="100" t="s">
        <v>38</v>
      </c>
      <c r="B19" s="100" t="s">
        <v>148</v>
      </c>
      <c r="C19" s="101">
        <v>99614</v>
      </c>
      <c r="D19" s="101">
        <v>58658</v>
      </c>
      <c r="E19" s="101">
        <v>11342</v>
      </c>
      <c r="F19" s="101">
        <v>5627</v>
      </c>
      <c r="G19" s="101" t="s">
        <v>135</v>
      </c>
      <c r="H19" s="101" t="s">
        <v>135</v>
      </c>
      <c r="I19" s="101">
        <v>59137</v>
      </c>
      <c r="J19" s="101">
        <v>35894</v>
      </c>
      <c r="K19" s="101" t="s">
        <v>135</v>
      </c>
      <c r="L19" s="101" t="s">
        <v>135</v>
      </c>
      <c r="M19" s="101" t="s">
        <v>135</v>
      </c>
      <c r="N19" s="101" t="s">
        <v>135</v>
      </c>
      <c r="O19" s="101" t="s">
        <v>135</v>
      </c>
      <c r="P19" s="101" t="s">
        <v>135</v>
      </c>
      <c r="Q19" s="101" t="s">
        <v>135</v>
      </c>
      <c r="R19" s="101" t="s">
        <v>135</v>
      </c>
      <c r="S19" s="101">
        <v>4641</v>
      </c>
      <c r="T19" s="101">
        <v>2005</v>
      </c>
      <c r="U19" s="101" t="s">
        <v>135</v>
      </c>
      <c r="V19" s="101" t="s">
        <v>135</v>
      </c>
      <c r="W19" s="101" t="s">
        <v>135</v>
      </c>
      <c r="X19" s="101" t="s">
        <v>135</v>
      </c>
      <c r="Y19" s="101" t="s">
        <v>135</v>
      </c>
      <c r="Z19" s="101" t="s">
        <v>135</v>
      </c>
      <c r="AA19" s="101">
        <v>24494</v>
      </c>
      <c r="AB19" s="101">
        <v>15132</v>
      </c>
      <c r="AC19" s="101">
        <v>17991</v>
      </c>
      <c r="AD19" s="101">
        <v>12029</v>
      </c>
      <c r="AE19" s="101">
        <v>6503</v>
      </c>
      <c r="AF19" s="101">
        <v>3103</v>
      </c>
    </row>
    <row r="20" spans="1:32" hidden="1" x14ac:dyDescent="0.25">
      <c r="A20" s="100" t="s">
        <v>38</v>
      </c>
      <c r="B20" s="100" t="s">
        <v>149</v>
      </c>
      <c r="C20" s="101">
        <v>19578</v>
      </c>
      <c r="D20" s="101">
        <v>11929</v>
      </c>
      <c r="E20" s="101" t="s">
        <v>135</v>
      </c>
      <c r="F20" s="101" t="s">
        <v>135</v>
      </c>
      <c r="G20" s="101">
        <v>1592</v>
      </c>
      <c r="H20" s="101">
        <v>1235</v>
      </c>
      <c r="I20" s="101">
        <v>610</v>
      </c>
      <c r="J20" s="101">
        <v>408</v>
      </c>
      <c r="K20" s="101" t="s">
        <v>135</v>
      </c>
      <c r="L20" s="101" t="s">
        <v>135</v>
      </c>
      <c r="M20" s="101" t="s">
        <v>135</v>
      </c>
      <c r="N20" s="101" t="s">
        <v>135</v>
      </c>
      <c r="O20" s="101" t="s">
        <v>135</v>
      </c>
      <c r="P20" s="101" t="s">
        <v>135</v>
      </c>
      <c r="Q20" s="101" t="s">
        <v>135</v>
      </c>
      <c r="R20" s="101" t="s">
        <v>135</v>
      </c>
      <c r="S20" s="101" t="s">
        <v>135</v>
      </c>
      <c r="T20" s="101" t="s">
        <v>135</v>
      </c>
      <c r="U20" s="101" t="s">
        <v>135</v>
      </c>
      <c r="V20" s="101" t="s">
        <v>135</v>
      </c>
      <c r="W20" s="101">
        <v>9231</v>
      </c>
      <c r="X20" s="101">
        <v>5118</v>
      </c>
      <c r="Y20" s="101" t="s">
        <v>135</v>
      </c>
      <c r="Z20" s="101" t="s">
        <v>135</v>
      </c>
      <c r="AA20" s="101">
        <v>8145</v>
      </c>
      <c r="AB20" s="101">
        <v>5168</v>
      </c>
      <c r="AC20" s="101">
        <v>6749</v>
      </c>
      <c r="AD20" s="101">
        <v>4496</v>
      </c>
      <c r="AE20" s="101">
        <v>1396</v>
      </c>
      <c r="AF20" s="101">
        <v>672</v>
      </c>
    </row>
    <row r="21" spans="1:32" hidden="1" x14ac:dyDescent="0.25">
      <c r="A21" s="100" t="s">
        <v>38</v>
      </c>
      <c r="B21" s="100" t="s">
        <v>150</v>
      </c>
      <c r="C21" s="101">
        <v>55320</v>
      </c>
      <c r="D21" s="101">
        <v>28324</v>
      </c>
      <c r="E21" s="101">
        <v>7312</v>
      </c>
      <c r="F21" s="101">
        <v>7312</v>
      </c>
      <c r="G21" s="101" t="s">
        <v>135</v>
      </c>
      <c r="H21" s="101" t="s">
        <v>135</v>
      </c>
      <c r="I21" s="101">
        <v>22321</v>
      </c>
      <c r="J21" s="101">
        <v>7592</v>
      </c>
      <c r="K21" s="101" t="s">
        <v>135</v>
      </c>
      <c r="L21" s="101" t="s">
        <v>135</v>
      </c>
      <c r="M21" s="101" t="s">
        <v>135</v>
      </c>
      <c r="N21" s="101" t="s">
        <v>135</v>
      </c>
      <c r="O21" s="101" t="s">
        <v>135</v>
      </c>
      <c r="P21" s="101" t="s">
        <v>135</v>
      </c>
      <c r="Q21" s="101" t="s">
        <v>135</v>
      </c>
      <c r="R21" s="101" t="s">
        <v>135</v>
      </c>
      <c r="S21" s="101">
        <v>16967</v>
      </c>
      <c r="T21" s="101">
        <v>9534</v>
      </c>
      <c r="U21" s="101" t="s">
        <v>135</v>
      </c>
      <c r="V21" s="101" t="s">
        <v>135</v>
      </c>
      <c r="W21" s="101" t="s">
        <v>135</v>
      </c>
      <c r="X21" s="101" t="s">
        <v>135</v>
      </c>
      <c r="Y21" s="101" t="s">
        <v>135</v>
      </c>
      <c r="Z21" s="101" t="s">
        <v>135</v>
      </c>
      <c r="AA21" s="101">
        <v>8720</v>
      </c>
      <c r="AB21" s="101">
        <v>3886</v>
      </c>
      <c r="AC21" s="101">
        <v>6790</v>
      </c>
      <c r="AD21" s="101">
        <v>3238</v>
      </c>
      <c r="AE21" s="101">
        <v>1930</v>
      </c>
      <c r="AF21" s="101">
        <v>648</v>
      </c>
    </row>
    <row r="22" spans="1:32" hidden="1" x14ac:dyDescent="0.25">
      <c r="A22" s="100" t="s">
        <v>38</v>
      </c>
      <c r="B22" s="100" t="s">
        <v>151</v>
      </c>
      <c r="C22" s="101">
        <v>106424</v>
      </c>
      <c r="D22" s="101">
        <v>56094</v>
      </c>
      <c r="E22" s="101" t="s">
        <v>135</v>
      </c>
      <c r="F22" s="101" t="s">
        <v>135</v>
      </c>
      <c r="G22" s="101" t="s">
        <v>135</v>
      </c>
      <c r="H22" s="101" t="s">
        <v>135</v>
      </c>
      <c r="I22" s="101">
        <v>86740</v>
      </c>
      <c r="J22" s="101">
        <v>45875</v>
      </c>
      <c r="K22" s="101" t="s">
        <v>135</v>
      </c>
      <c r="L22" s="101" t="s">
        <v>135</v>
      </c>
      <c r="M22" s="101" t="s">
        <v>135</v>
      </c>
      <c r="N22" s="101" t="s">
        <v>135</v>
      </c>
      <c r="O22" s="101" t="s">
        <v>135</v>
      </c>
      <c r="P22" s="101" t="s">
        <v>135</v>
      </c>
      <c r="Q22" s="101">
        <v>3193</v>
      </c>
      <c r="R22" s="101">
        <v>1938</v>
      </c>
      <c r="S22" s="101" t="s">
        <v>135</v>
      </c>
      <c r="T22" s="101" t="s">
        <v>135</v>
      </c>
      <c r="U22" s="101" t="s">
        <v>135</v>
      </c>
      <c r="V22" s="101" t="s">
        <v>135</v>
      </c>
      <c r="W22" s="101" t="s">
        <v>135</v>
      </c>
      <c r="X22" s="101" t="s">
        <v>135</v>
      </c>
      <c r="Y22" s="101" t="s">
        <v>135</v>
      </c>
      <c r="Z22" s="101" t="s">
        <v>135</v>
      </c>
      <c r="AA22" s="101">
        <v>16491</v>
      </c>
      <c r="AB22" s="101">
        <v>8281</v>
      </c>
      <c r="AC22" s="101">
        <v>12287</v>
      </c>
      <c r="AD22" s="101">
        <v>6586</v>
      </c>
      <c r="AE22" s="101">
        <v>4204</v>
      </c>
      <c r="AF22" s="101">
        <v>1695</v>
      </c>
    </row>
    <row r="23" spans="1:32" hidden="1" x14ac:dyDescent="0.25">
      <c r="A23" s="100" t="s">
        <v>38</v>
      </c>
      <c r="B23" s="100" t="s">
        <v>152</v>
      </c>
      <c r="C23" s="101">
        <v>4048</v>
      </c>
      <c r="D23" s="101">
        <v>1213</v>
      </c>
      <c r="E23" s="101" t="s">
        <v>135</v>
      </c>
      <c r="F23" s="101" t="s">
        <v>135</v>
      </c>
      <c r="G23" s="101" t="s">
        <v>135</v>
      </c>
      <c r="H23" s="101" t="s">
        <v>135</v>
      </c>
      <c r="I23" s="101">
        <v>3259</v>
      </c>
      <c r="J23" s="101">
        <v>986</v>
      </c>
      <c r="K23" s="101" t="s">
        <v>135</v>
      </c>
      <c r="L23" s="101" t="s">
        <v>135</v>
      </c>
      <c r="M23" s="101" t="s">
        <v>135</v>
      </c>
      <c r="N23" s="101" t="s">
        <v>135</v>
      </c>
      <c r="O23" s="101" t="s">
        <v>135</v>
      </c>
      <c r="P23" s="101" t="s">
        <v>135</v>
      </c>
      <c r="Q23" s="101" t="s">
        <v>135</v>
      </c>
      <c r="R23" s="101" t="s">
        <v>135</v>
      </c>
      <c r="S23" s="101" t="s">
        <v>135</v>
      </c>
      <c r="T23" s="101" t="s">
        <v>135</v>
      </c>
      <c r="U23" s="101" t="s">
        <v>135</v>
      </c>
      <c r="V23" s="101" t="s">
        <v>135</v>
      </c>
      <c r="W23" s="101" t="s">
        <v>135</v>
      </c>
      <c r="X23" s="101" t="s">
        <v>135</v>
      </c>
      <c r="Y23" s="101" t="s">
        <v>135</v>
      </c>
      <c r="Z23" s="101" t="s">
        <v>135</v>
      </c>
      <c r="AA23" s="101">
        <v>789</v>
      </c>
      <c r="AB23" s="101">
        <v>227</v>
      </c>
      <c r="AC23" s="101">
        <v>669</v>
      </c>
      <c r="AD23" s="101">
        <v>189</v>
      </c>
      <c r="AE23" s="101">
        <v>120</v>
      </c>
      <c r="AF23" s="101">
        <v>38</v>
      </c>
    </row>
    <row r="24" spans="1:32" hidden="1" x14ac:dyDescent="0.25">
      <c r="A24" s="100" t="s">
        <v>38</v>
      </c>
      <c r="B24" s="100" t="s">
        <v>153</v>
      </c>
      <c r="C24" s="101">
        <v>319</v>
      </c>
      <c r="D24" s="101">
        <v>319</v>
      </c>
      <c r="E24" s="101" t="s">
        <v>135</v>
      </c>
      <c r="F24" s="101" t="s">
        <v>135</v>
      </c>
      <c r="G24" s="101" t="s">
        <v>135</v>
      </c>
      <c r="H24" s="101" t="s">
        <v>135</v>
      </c>
      <c r="I24" s="101" t="s">
        <v>135</v>
      </c>
      <c r="J24" s="101" t="s">
        <v>135</v>
      </c>
      <c r="K24" s="101" t="s">
        <v>135</v>
      </c>
      <c r="L24" s="101" t="s">
        <v>135</v>
      </c>
      <c r="M24" s="101" t="s">
        <v>135</v>
      </c>
      <c r="N24" s="101" t="s">
        <v>135</v>
      </c>
      <c r="O24" s="101" t="s">
        <v>135</v>
      </c>
      <c r="P24" s="101" t="s">
        <v>135</v>
      </c>
      <c r="Q24" s="101" t="s">
        <v>135</v>
      </c>
      <c r="R24" s="101" t="s">
        <v>135</v>
      </c>
      <c r="S24" s="101" t="s">
        <v>135</v>
      </c>
      <c r="T24" s="101" t="s">
        <v>135</v>
      </c>
      <c r="U24" s="101" t="s">
        <v>135</v>
      </c>
      <c r="V24" s="101" t="s">
        <v>135</v>
      </c>
      <c r="W24" s="101" t="s">
        <v>135</v>
      </c>
      <c r="X24" s="101" t="s">
        <v>135</v>
      </c>
      <c r="Y24" s="101" t="s">
        <v>135</v>
      </c>
      <c r="Z24" s="101" t="s">
        <v>135</v>
      </c>
      <c r="AA24" s="101">
        <v>319</v>
      </c>
      <c r="AB24" s="101">
        <v>319</v>
      </c>
      <c r="AC24" s="101">
        <v>310</v>
      </c>
      <c r="AD24" s="101">
        <v>310</v>
      </c>
      <c r="AE24" s="101">
        <v>9</v>
      </c>
      <c r="AF24" s="101">
        <v>9</v>
      </c>
    </row>
    <row r="25" spans="1:32" hidden="1" x14ac:dyDescent="0.25">
      <c r="A25" s="100" t="s">
        <v>38</v>
      </c>
      <c r="B25" s="100" t="s">
        <v>154</v>
      </c>
      <c r="C25" s="101">
        <v>324</v>
      </c>
      <c r="D25" s="101">
        <v>205</v>
      </c>
      <c r="E25" s="101" t="s">
        <v>135</v>
      </c>
      <c r="F25" s="101" t="s">
        <v>135</v>
      </c>
      <c r="G25" s="101" t="s">
        <v>135</v>
      </c>
      <c r="H25" s="101" t="s">
        <v>135</v>
      </c>
      <c r="I25" s="101" t="s">
        <v>135</v>
      </c>
      <c r="J25" s="101" t="s">
        <v>135</v>
      </c>
      <c r="K25" s="101" t="s">
        <v>135</v>
      </c>
      <c r="L25" s="101" t="s">
        <v>135</v>
      </c>
      <c r="M25" s="101" t="s">
        <v>135</v>
      </c>
      <c r="N25" s="101" t="s">
        <v>135</v>
      </c>
      <c r="O25" s="101" t="s">
        <v>135</v>
      </c>
      <c r="P25" s="101" t="s">
        <v>135</v>
      </c>
      <c r="Q25" s="101" t="s">
        <v>135</v>
      </c>
      <c r="R25" s="101" t="s">
        <v>135</v>
      </c>
      <c r="S25" s="101" t="s">
        <v>135</v>
      </c>
      <c r="T25" s="101" t="s">
        <v>135</v>
      </c>
      <c r="U25" s="101">
        <v>89</v>
      </c>
      <c r="V25" s="101">
        <v>67</v>
      </c>
      <c r="W25" s="101" t="s">
        <v>135</v>
      </c>
      <c r="X25" s="101" t="s">
        <v>135</v>
      </c>
      <c r="Y25" s="101" t="s">
        <v>135</v>
      </c>
      <c r="Z25" s="101" t="s">
        <v>135</v>
      </c>
      <c r="AA25" s="101">
        <v>235</v>
      </c>
      <c r="AB25" s="101">
        <v>138</v>
      </c>
      <c r="AC25" s="101">
        <v>230</v>
      </c>
      <c r="AD25" s="101">
        <v>133</v>
      </c>
      <c r="AE25" s="101">
        <v>5</v>
      </c>
      <c r="AF25" s="101">
        <v>5</v>
      </c>
    </row>
    <row r="26" spans="1:32" hidden="1" x14ac:dyDescent="0.25">
      <c r="A26" s="100" t="s">
        <v>38</v>
      </c>
      <c r="B26" s="100" t="s">
        <v>155</v>
      </c>
      <c r="C26" s="101">
        <v>17440</v>
      </c>
      <c r="D26" s="101">
        <v>15280</v>
      </c>
      <c r="E26" s="101" t="s">
        <v>135</v>
      </c>
      <c r="F26" s="101" t="s">
        <v>135</v>
      </c>
      <c r="G26" s="101" t="s">
        <v>135</v>
      </c>
      <c r="H26" s="101" t="s">
        <v>135</v>
      </c>
      <c r="I26" s="101">
        <v>12317</v>
      </c>
      <c r="J26" s="101">
        <v>12317</v>
      </c>
      <c r="K26" s="101" t="s">
        <v>135</v>
      </c>
      <c r="L26" s="101" t="s">
        <v>135</v>
      </c>
      <c r="M26" s="101" t="s">
        <v>135</v>
      </c>
      <c r="N26" s="101" t="s">
        <v>135</v>
      </c>
      <c r="O26" s="101" t="s">
        <v>135</v>
      </c>
      <c r="P26" s="101" t="s">
        <v>135</v>
      </c>
      <c r="Q26" s="101" t="s">
        <v>135</v>
      </c>
      <c r="R26" s="101" t="s">
        <v>135</v>
      </c>
      <c r="S26" s="101" t="s">
        <v>135</v>
      </c>
      <c r="T26" s="101" t="s">
        <v>135</v>
      </c>
      <c r="U26" s="101" t="s">
        <v>135</v>
      </c>
      <c r="V26" s="101" t="s">
        <v>135</v>
      </c>
      <c r="W26" s="101" t="s">
        <v>135</v>
      </c>
      <c r="X26" s="101" t="s">
        <v>135</v>
      </c>
      <c r="Y26" s="101">
        <v>2280</v>
      </c>
      <c r="Z26" s="101">
        <v>218</v>
      </c>
      <c r="AA26" s="101">
        <v>2843</v>
      </c>
      <c r="AB26" s="101">
        <v>2745</v>
      </c>
      <c r="AC26" s="101">
        <v>2494</v>
      </c>
      <c r="AD26" s="101">
        <v>2396</v>
      </c>
      <c r="AE26" s="101">
        <v>349</v>
      </c>
      <c r="AF26" s="101">
        <v>349</v>
      </c>
    </row>
    <row r="27" spans="1:32" hidden="1" x14ac:dyDescent="0.25">
      <c r="A27" s="100" t="s">
        <v>38</v>
      </c>
      <c r="B27" s="100" t="s">
        <v>156</v>
      </c>
      <c r="C27" s="101">
        <v>916</v>
      </c>
      <c r="D27" s="101">
        <v>514</v>
      </c>
      <c r="E27" s="101" t="s">
        <v>135</v>
      </c>
      <c r="F27" s="101" t="s">
        <v>135</v>
      </c>
      <c r="G27" s="101" t="s">
        <v>135</v>
      </c>
      <c r="H27" s="101" t="s">
        <v>135</v>
      </c>
      <c r="I27" s="101">
        <v>712</v>
      </c>
      <c r="J27" s="101">
        <v>399</v>
      </c>
      <c r="K27" s="101" t="s">
        <v>135</v>
      </c>
      <c r="L27" s="101" t="s">
        <v>135</v>
      </c>
      <c r="M27" s="101" t="s">
        <v>135</v>
      </c>
      <c r="N27" s="101" t="s">
        <v>135</v>
      </c>
      <c r="O27" s="101" t="s">
        <v>135</v>
      </c>
      <c r="P27" s="101" t="s">
        <v>135</v>
      </c>
      <c r="Q27" s="101" t="s">
        <v>135</v>
      </c>
      <c r="R27" s="101" t="s">
        <v>135</v>
      </c>
      <c r="S27" s="101" t="s">
        <v>135</v>
      </c>
      <c r="T27" s="101" t="s">
        <v>135</v>
      </c>
      <c r="U27" s="101" t="s">
        <v>135</v>
      </c>
      <c r="V27" s="101" t="s">
        <v>135</v>
      </c>
      <c r="W27" s="101" t="s">
        <v>135</v>
      </c>
      <c r="X27" s="101" t="s">
        <v>135</v>
      </c>
      <c r="Y27" s="101" t="s">
        <v>135</v>
      </c>
      <c r="Z27" s="101" t="s">
        <v>135</v>
      </c>
      <c r="AA27" s="101">
        <v>204</v>
      </c>
      <c r="AB27" s="101">
        <v>115</v>
      </c>
      <c r="AC27" s="101">
        <v>110</v>
      </c>
      <c r="AD27" s="101">
        <v>63</v>
      </c>
      <c r="AE27" s="101">
        <v>94</v>
      </c>
      <c r="AF27" s="101">
        <v>52</v>
      </c>
    </row>
    <row r="28" spans="1:32" hidden="1" x14ac:dyDescent="0.25">
      <c r="A28" s="100" t="s">
        <v>38</v>
      </c>
      <c r="B28" s="100" t="s">
        <v>157</v>
      </c>
      <c r="C28" s="101">
        <v>241212</v>
      </c>
      <c r="D28" s="101">
        <v>149090</v>
      </c>
      <c r="E28" s="101">
        <v>3482</v>
      </c>
      <c r="F28" s="101">
        <v>3480</v>
      </c>
      <c r="G28" s="101" t="s">
        <v>135</v>
      </c>
      <c r="H28" s="101" t="s">
        <v>135</v>
      </c>
      <c r="I28" s="101">
        <v>35697</v>
      </c>
      <c r="J28" s="101">
        <v>14170</v>
      </c>
      <c r="K28" s="101">
        <v>171692</v>
      </c>
      <c r="L28" s="101">
        <v>116906</v>
      </c>
      <c r="M28" s="101" t="s">
        <v>135</v>
      </c>
      <c r="N28" s="101" t="s">
        <v>135</v>
      </c>
      <c r="O28" s="101" t="s">
        <v>135</v>
      </c>
      <c r="P28" s="101" t="s">
        <v>135</v>
      </c>
      <c r="Q28" s="101" t="s">
        <v>135</v>
      </c>
      <c r="R28" s="101" t="s">
        <v>135</v>
      </c>
      <c r="S28" s="101">
        <v>17362</v>
      </c>
      <c r="T28" s="101">
        <v>8511</v>
      </c>
      <c r="U28" s="101" t="s">
        <v>135</v>
      </c>
      <c r="V28" s="101" t="s">
        <v>135</v>
      </c>
      <c r="W28" s="101" t="s">
        <v>135</v>
      </c>
      <c r="X28" s="101" t="s">
        <v>135</v>
      </c>
      <c r="Y28" s="101" t="s">
        <v>135</v>
      </c>
      <c r="Z28" s="101" t="s">
        <v>135</v>
      </c>
      <c r="AA28" s="101">
        <v>12979</v>
      </c>
      <c r="AB28" s="101">
        <v>6023</v>
      </c>
      <c r="AC28" s="101">
        <v>10260</v>
      </c>
      <c r="AD28" s="101">
        <v>5047</v>
      </c>
      <c r="AE28" s="101">
        <v>2719</v>
      </c>
      <c r="AF28" s="101">
        <v>976</v>
      </c>
    </row>
    <row r="29" spans="1:32" hidden="1" x14ac:dyDescent="0.25">
      <c r="A29" s="100" t="s">
        <v>38</v>
      </c>
      <c r="B29" s="100" t="s">
        <v>158</v>
      </c>
      <c r="C29" s="101">
        <v>29437</v>
      </c>
      <c r="D29" s="101">
        <v>15917</v>
      </c>
      <c r="E29" s="101">
        <v>3701</v>
      </c>
      <c r="F29" s="101">
        <v>3701</v>
      </c>
      <c r="G29" s="101" t="s">
        <v>135</v>
      </c>
      <c r="H29" s="101" t="s">
        <v>135</v>
      </c>
      <c r="I29" s="101">
        <v>18879</v>
      </c>
      <c r="J29" s="101">
        <v>8030</v>
      </c>
      <c r="K29" s="101" t="s">
        <v>135</v>
      </c>
      <c r="L29" s="101" t="s">
        <v>135</v>
      </c>
      <c r="M29" s="101" t="s">
        <v>135</v>
      </c>
      <c r="N29" s="101" t="s">
        <v>135</v>
      </c>
      <c r="O29" s="101" t="s">
        <v>135</v>
      </c>
      <c r="P29" s="101" t="s">
        <v>135</v>
      </c>
      <c r="Q29" s="101" t="s">
        <v>135</v>
      </c>
      <c r="R29" s="101" t="s">
        <v>135</v>
      </c>
      <c r="S29" s="101" t="s">
        <v>135</v>
      </c>
      <c r="T29" s="101" t="s">
        <v>135</v>
      </c>
      <c r="U29" s="101" t="s">
        <v>135</v>
      </c>
      <c r="V29" s="101" t="s">
        <v>135</v>
      </c>
      <c r="W29" s="101">
        <v>2593</v>
      </c>
      <c r="X29" s="101">
        <v>1982</v>
      </c>
      <c r="Y29" s="101" t="s">
        <v>135</v>
      </c>
      <c r="Z29" s="101" t="s">
        <v>135</v>
      </c>
      <c r="AA29" s="101">
        <v>4264</v>
      </c>
      <c r="AB29" s="101">
        <v>2204</v>
      </c>
      <c r="AC29" s="101">
        <v>3331</v>
      </c>
      <c r="AD29" s="101">
        <v>1839</v>
      </c>
      <c r="AE29" s="101">
        <v>933</v>
      </c>
      <c r="AF29" s="101">
        <v>365</v>
      </c>
    </row>
    <row r="30" spans="1:32" hidden="1" x14ac:dyDescent="0.25">
      <c r="A30" s="100" t="s">
        <v>38</v>
      </c>
      <c r="B30" s="100" t="s">
        <v>159</v>
      </c>
      <c r="C30" s="101">
        <v>14586</v>
      </c>
      <c r="D30" s="101">
        <v>6408</v>
      </c>
      <c r="E30" s="101">
        <v>9604</v>
      </c>
      <c r="F30" s="101">
        <v>3217</v>
      </c>
      <c r="G30" s="101" t="s">
        <v>135</v>
      </c>
      <c r="H30" s="101" t="s">
        <v>135</v>
      </c>
      <c r="I30" s="101" t="s">
        <v>135</v>
      </c>
      <c r="J30" s="101" t="s">
        <v>135</v>
      </c>
      <c r="K30" s="101" t="s">
        <v>135</v>
      </c>
      <c r="L30" s="101" t="s">
        <v>135</v>
      </c>
      <c r="M30" s="101" t="s">
        <v>135</v>
      </c>
      <c r="N30" s="101" t="s">
        <v>135</v>
      </c>
      <c r="O30" s="101" t="s">
        <v>135</v>
      </c>
      <c r="P30" s="101" t="s">
        <v>135</v>
      </c>
      <c r="Q30" s="101" t="s">
        <v>135</v>
      </c>
      <c r="R30" s="101" t="s">
        <v>135</v>
      </c>
      <c r="S30" s="101">
        <v>4982</v>
      </c>
      <c r="T30" s="101">
        <v>3191</v>
      </c>
      <c r="U30" s="101" t="s">
        <v>135</v>
      </c>
      <c r="V30" s="101" t="s">
        <v>135</v>
      </c>
      <c r="W30" s="101" t="s">
        <v>135</v>
      </c>
      <c r="X30" s="101" t="s">
        <v>135</v>
      </c>
      <c r="Y30" s="101" t="s">
        <v>135</v>
      </c>
      <c r="Z30" s="101" t="s">
        <v>135</v>
      </c>
      <c r="AA30" s="101" t="s">
        <v>135</v>
      </c>
      <c r="AB30" s="101" t="s">
        <v>135</v>
      </c>
      <c r="AC30" s="101" t="s">
        <v>135</v>
      </c>
      <c r="AD30" s="101" t="s">
        <v>135</v>
      </c>
      <c r="AE30" s="101" t="s">
        <v>135</v>
      </c>
      <c r="AF30" s="101" t="s">
        <v>135</v>
      </c>
    </row>
    <row r="31" spans="1:32" x14ac:dyDescent="0.25">
      <c r="A31" s="100" t="s">
        <v>39</v>
      </c>
      <c r="B31" s="100" t="s">
        <v>55</v>
      </c>
      <c r="C31" s="101">
        <v>276529</v>
      </c>
      <c r="D31" s="101">
        <v>114742</v>
      </c>
      <c r="E31" s="112">
        <v>50576</v>
      </c>
      <c r="F31" s="112">
        <v>18943</v>
      </c>
      <c r="G31" s="101">
        <v>1594</v>
      </c>
      <c r="H31" s="101">
        <v>1010</v>
      </c>
      <c r="I31" s="101">
        <v>198348</v>
      </c>
      <c r="J31" s="101">
        <v>81157</v>
      </c>
      <c r="K31" s="101" t="s">
        <v>135</v>
      </c>
      <c r="L31" s="101" t="s">
        <v>135</v>
      </c>
      <c r="M31" s="101" t="s">
        <v>135</v>
      </c>
      <c r="N31" s="101" t="s">
        <v>135</v>
      </c>
      <c r="O31" s="101" t="s">
        <v>135</v>
      </c>
      <c r="P31" s="101" t="s">
        <v>135</v>
      </c>
      <c r="Q31" s="101" t="s">
        <v>135</v>
      </c>
      <c r="R31" s="101" t="s">
        <v>135</v>
      </c>
      <c r="S31" s="101">
        <v>4107</v>
      </c>
      <c r="T31" s="101">
        <v>3113</v>
      </c>
      <c r="U31" s="101" t="s">
        <v>135</v>
      </c>
      <c r="V31" s="101" t="s">
        <v>135</v>
      </c>
      <c r="W31" s="101" t="s">
        <v>135</v>
      </c>
      <c r="X31" s="101" t="s">
        <v>135</v>
      </c>
      <c r="Y31" s="101">
        <v>1705</v>
      </c>
      <c r="Z31" s="101">
        <v>30</v>
      </c>
      <c r="AA31" s="101">
        <v>20199</v>
      </c>
      <c r="AB31" s="101">
        <v>10489</v>
      </c>
      <c r="AC31" s="101">
        <v>16197</v>
      </c>
      <c r="AD31" s="101">
        <v>8761</v>
      </c>
      <c r="AE31" s="101">
        <v>4002</v>
      </c>
      <c r="AF31" s="101">
        <v>1728</v>
      </c>
    </row>
    <row r="32" spans="1:32" hidden="1" x14ac:dyDescent="0.25">
      <c r="A32" s="100" t="s">
        <v>39</v>
      </c>
      <c r="B32" s="100" t="s">
        <v>160</v>
      </c>
      <c r="C32" s="101">
        <v>57345</v>
      </c>
      <c r="D32" s="101">
        <v>25839</v>
      </c>
      <c r="E32" s="101">
        <v>1843</v>
      </c>
      <c r="F32" s="101">
        <v>1283</v>
      </c>
      <c r="G32" s="101" t="s">
        <v>135</v>
      </c>
      <c r="H32" s="101" t="s">
        <v>135</v>
      </c>
      <c r="I32" s="101">
        <v>47149</v>
      </c>
      <c r="J32" s="101">
        <v>20368</v>
      </c>
      <c r="K32" s="101" t="s">
        <v>135</v>
      </c>
      <c r="L32" s="101" t="s">
        <v>135</v>
      </c>
      <c r="M32" s="101" t="s">
        <v>135</v>
      </c>
      <c r="N32" s="101" t="s">
        <v>135</v>
      </c>
      <c r="O32" s="101" t="s">
        <v>135</v>
      </c>
      <c r="P32" s="101" t="s">
        <v>135</v>
      </c>
      <c r="Q32" s="101" t="s">
        <v>135</v>
      </c>
      <c r="R32" s="101" t="s">
        <v>135</v>
      </c>
      <c r="S32" s="101" t="s">
        <v>135</v>
      </c>
      <c r="T32" s="101" t="s">
        <v>135</v>
      </c>
      <c r="U32" s="101" t="s">
        <v>135</v>
      </c>
      <c r="V32" s="101" t="s">
        <v>135</v>
      </c>
      <c r="W32" s="101" t="s">
        <v>135</v>
      </c>
      <c r="X32" s="101" t="s">
        <v>135</v>
      </c>
      <c r="Y32" s="101" t="s">
        <v>135</v>
      </c>
      <c r="Z32" s="101" t="s">
        <v>135</v>
      </c>
      <c r="AA32" s="101">
        <v>8353</v>
      </c>
      <c r="AB32" s="101">
        <v>4188</v>
      </c>
      <c r="AC32" s="101">
        <v>6542</v>
      </c>
      <c r="AD32" s="101">
        <v>3409</v>
      </c>
      <c r="AE32" s="101">
        <v>1811</v>
      </c>
      <c r="AF32" s="101">
        <v>779</v>
      </c>
    </row>
    <row r="33" spans="1:32" hidden="1" x14ac:dyDescent="0.25">
      <c r="A33" s="100" t="s">
        <v>39</v>
      </c>
      <c r="B33" s="100" t="s">
        <v>161</v>
      </c>
      <c r="C33" s="101">
        <v>58537</v>
      </c>
      <c r="D33" s="101">
        <v>23043</v>
      </c>
      <c r="E33" s="101">
        <v>1161</v>
      </c>
      <c r="F33" s="101">
        <v>534</v>
      </c>
      <c r="G33" s="101" t="s">
        <v>135</v>
      </c>
      <c r="H33" s="101" t="s">
        <v>135</v>
      </c>
      <c r="I33" s="101">
        <v>53459</v>
      </c>
      <c r="J33" s="101">
        <v>20502</v>
      </c>
      <c r="K33" s="101" t="s">
        <v>135</v>
      </c>
      <c r="L33" s="101" t="s">
        <v>135</v>
      </c>
      <c r="M33" s="101" t="s">
        <v>135</v>
      </c>
      <c r="N33" s="101" t="s">
        <v>135</v>
      </c>
      <c r="O33" s="101" t="s">
        <v>135</v>
      </c>
      <c r="P33" s="101" t="s">
        <v>135</v>
      </c>
      <c r="Q33" s="101" t="s">
        <v>135</v>
      </c>
      <c r="R33" s="101" t="s">
        <v>135</v>
      </c>
      <c r="S33" s="101" t="s">
        <v>135</v>
      </c>
      <c r="T33" s="101" t="s">
        <v>135</v>
      </c>
      <c r="U33" s="101" t="s">
        <v>135</v>
      </c>
      <c r="V33" s="101" t="s">
        <v>135</v>
      </c>
      <c r="W33" s="101" t="s">
        <v>135</v>
      </c>
      <c r="X33" s="101" t="s">
        <v>135</v>
      </c>
      <c r="Y33" s="101" t="s">
        <v>135</v>
      </c>
      <c r="Z33" s="101" t="s">
        <v>135</v>
      </c>
      <c r="AA33" s="101">
        <v>3917</v>
      </c>
      <c r="AB33" s="101">
        <v>2007</v>
      </c>
      <c r="AC33" s="101">
        <v>3055</v>
      </c>
      <c r="AD33" s="101">
        <v>1655</v>
      </c>
      <c r="AE33" s="101">
        <v>862</v>
      </c>
      <c r="AF33" s="101">
        <v>352</v>
      </c>
    </row>
    <row r="34" spans="1:32" hidden="1" x14ac:dyDescent="0.25">
      <c r="A34" s="100" t="s">
        <v>39</v>
      </c>
      <c r="B34" s="100" t="s">
        <v>162</v>
      </c>
      <c r="C34" s="101">
        <v>37655</v>
      </c>
      <c r="D34" s="101">
        <v>15783</v>
      </c>
      <c r="E34" s="101">
        <v>13280</v>
      </c>
      <c r="F34" s="101">
        <v>5756</v>
      </c>
      <c r="G34" s="101" t="s">
        <v>135</v>
      </c>
      <c r="H34" s="101" t="s">
        <v>135</v>
      </c>
      <c r="I34" s="101">
        <v>23212</v>
      </c>
      <c r="J34" s="101">
        <v>9413</v>
      </c>
      <c r="K34" s="101" t="s">
        <v>135</v>
      </c>
      <c r="L34" s="101" t="s">
        <v>135</v>
      </c>
      <c r="M34" s="101" t="s">
        <v>135</v>
      </c>
      <c r="N34" s="101" t="s">
        <v>135</v>
      </c>
      <c r="O34" s="101" t="s">
        <v>135</v>
      </c>
      <c r="P34" s="101" t="s">
        <v>135</v>
      </c>
      <c r="Q34" s="101" t="s">
        <v>135</v>
      </c>
      <c r="R34" s="101" t="s">
        <v>135</v>
      </c>
      <c r="S34" s="101" t="s">
        <v>135</v>
      </c>
      <c r="T34" s="101" t="s">
        <v>135</v>
      </c>
      <c r="U34" s="101" t="s">
        <v>135</v>
      </c>
      <c r="V34" s="101" t="s">
        <v>135</v>
      </c>
      <c r="W34" s="101" t="s">
        <v>135</v>
      </c>
      <c r="X34" s="101" t="s">
        <v>135</v>
      </c>
      <c r="Y34" s="101" t="s">
        <v>135</v>
      </c>
      <c r="Z34" s="101" t="s">
        <v>135</v>
      </c>
      <c r="AA34" s="101">
        <v>1163</v>
      </c>
      <c r="AB34" s="101">
        <v>614</v>
      </c>
      <c r="AC34" s="101">
        <v>951</v>
      </c>
      <c r="AD34" s="101">
        <v>527</v>
      </c>
      <c r="AE34" s="101">
        <v>212</v>
      </c>
      <c r="AF34" s="101">
        <v>87</v>
      </c>
    </row>
    <row r="35" spans="1:32" hidden="1" x14ac:dyDescent="0.25">
      <c r="A35" s="100" t="s">
        <v>39</v>
      </c>
      <c r="B35" s="100" t="s">
        <v>163</v>
      </c>
      <c r="C35" s="101">
        <v>10333</v>
      </c>
      <c r="D35" s="101">
        <v>1805</v>
      </c>
      <c r="E35" s="101">
        <v>8628</v>
      </c>
      <c r="F35" s="101">
        <v>1775</v>
      </c>
      <c r="G35" s="101" t="s">
        <v>135</v>
      </c>
      <c r="H35" s="101" t="s">
        <v>135</v>
      </c>
      <c r="I35" s="101" t="s">
        <v>135</v>
      </c>
      <c r="J35" s="101" t="s">
        <v>135</v>
      </c>
      <c r="K35" s="101" t="s">
        <v>135</v>
      </c>
      <c r="L35" s="101" t="s">
        <v>135</v>
      </c>
      <c r="M35" s="101" t="s">
        <v>135</v>
      </c>
      <c r="N35" s="101" t="s">
        <v>135</v>
      </c>
      <c r="O35" s="101" t="s">
        <v>135</v>
      </c>
      <c r="P35" s="101" t="s">
        <v>135</v>
      </c>
      <c r="Q35" s="101" t="s">
        <v>135</v>
      </c>
      <c r="R35" s="101" t="s">
        <v>135</v>
      </c>
      <c r="S35" s="101" t="s">
        <v>135</v>
      </c>
      <c r="T35" s="101" t="s">
        <v>135</v>
      </c>
      <c r="U35" s="101" t="s">
        <v>135</v>
      </c>
      <c r="V35" s="101" t="s">
        <v>135</v>
      </c>
      <c r="W35" s="101" t="s">
        <v>135</v>
      </c>
      <c r="X35" s="101" t="s">
        <v>135</v>
      </c>
      <c r="Y35" s="101">
        <v>1705</v>
      </c>
      <c r="Z35" s="101">
        <v>30</v>
      </c>
      <c r="AA35" s="101" t="s">
        <v>135</v>
      </c>
      <c r="AB35" s="101" t="s">
        <v>135</v>
      </c>
      <c r="AC35" s="101" t="s">
        <v>135</v>
      </c>
      <c r="AD35" s="101" t="s">
        <v>135</v>
      </c>
      <c r="AE35" s="101" t="s">
        <v>135</v>
      </c>
      <c r="AF35" s="101" t="s">
        <v>135</v>
      </c>
    </row>
    <row r="36" spans="1:32" hidden="1" x14ac:dyDescent="0.25">
      <c r="A36" s="100" t="s">
        <v>39</v>
      </c>
      <c r="B36" s="100" t="s">
        <v>164</v>
      </c>
      <c r="C36" s="101">
        <v>43734</v>
      </c>
      <c r="D36" s="101">
        <v>19348</v>
      </c>
      <c r="E36" s="101">
        <v>11802</v>
      </c>
      <c r="F36" s="101">
        <v>3843</v>
      </c>
      <c r="G36" s="101" t="s">
        <v>135</v>
      </c>
      <c r="H36" s="101" t="s">
        <v>135</v>
      </c>
      <c r="I36" s="101">
        <v>27917</v>
      </c>
      <c r="J36" s="101">
        <v>12534</v>
      </c>
      <c r="K36" s="101" t="s">
        <v>135</v>
      </c>
      <c r="L36" s="101" t="s">
        <v>135</v>
      </c>
      <c r="M36" s="101" t="s">
        <v>135</v>
      </c>
      <c r="N36" s="101" t="s">
        <v>135</v>
      </c>
      <c r="O36" s="101" t="s">
        <v>135</v>
      </c>
      <c r="P36" s="101" t="s">
        <v>135</v>
      </c>
      <c r="Q36" s="101" t="s">
        <v>135</v>
      </c>
      <c r="R36" s="101" t="s">
        <v>135</v>
      </c>
      <c r="S36" s="101">
        <v>2694</v>
      </c>
      <c r="T36" s="101">
        <v>2144</v>
      </c>
      <c r="U36" s="101" t="s">
        <v>135</v>
      </c>
      <c r="V36" s="101" t="s">
        <v>135</v>
      </c>
      <c r="W36" s="101" t="s">
        <v>135</v>
      </c>
      <c r="X36" s="101" t="s">
        <v>135</v>
      </c>
      <c r="Y36" s="101" t="s">
        <v>135</v>
      </c>
      <c r="Z36" s="101" t="s">
        <v>135</v>
      </c>
      <c r="AA36" s="101">
        <v>1321</v>
      </c>
      <c r="AB36" s="101">
        <v>827</v>
      </c>
      <c r="AC36" s="101">
        <v>1142</v>
      </c>
      <c r="AD36" s="101">
        <v>730</v>
      </c>
      <c r="AE36" s="101">
        <v>179</v>
      </c>
      <c r="AF36" s="101">
        <v>97</v>
      </c>
    </row>
    <row r="37" spans="1:32" hidden="1" x14ac:dyDescent="0.25">
      <c r="A37" s="100" t="s">
        <v>39</v>
      </c>
      <c r="B37" s="100" t="s">
        <v>165</v>
      </c>
      <c r="C37" s="101">
        <v>34246</v>
      </c>
      <c r="D37" s="101">
        <v>15308</v>
      </c>
      <c r="E37" s="101">
        <v>4975</v>
      </c>
      <c r="F37" s="101">
        <v>2690</v>
      </c>
      <c r="G37" s="101" t="s">
        <v>135</v>
      </c>
      <c r="H37" s="101" t="s">
        <v>135</v>
      </c>
      <c r="I37" s="101">
        <v>27713</v>
      </c>
      <c r="J37" s="101">
        <v>11721</v>
      </c>
      <c r="K37" s="101" t="s">
        <v>135</v>
      </c>
      <c r="L37" s="101" t="s">
        <v>135</v>
      </c>
      <c r="M37" s="101" t="s">
        <v>135</v>
      </c>
      <c r="N37" s="101" t="s">
        <v>135</v>
      </c>
      <c r="O37" s="101" t="s">
        <v>135</v>
      </c>
      <c r="P37" s="101" t="s">
        <v>135</v>
      </c>
      <c r="Q37" s="101" t="s">
        <v>135</v>
      </c>
      <c r="R37" s="101" t="s">
        <v>135</v>
      </c>
      <c r="S37" s="101" t="s">
        <v>135</v>
      </c>
      <c r="T37" s="101" t="s">
        <v>135</v>
      </c>
      <c r="U37" s="101" t="s">
        <v>135</v>
      </c>
      <c r="V37" s="101" t="s">
        <v>135</v>
      </c>
      <c r="W37" s="101" t="s">
        <v>135</v>
      </c>
      <c r="X37" s="101" t="s">
        <v>135</v>
      </c>
      <c r="Y37" s="101" t="s">
        <v>135</v>
      </c>
      <c r="Z37" s="101" t="s">
        <v>135</v>
      </c>
      <c r="AA37" s="101">
        <v>1558</v>
      </c>
      <c r="AB37" s="101">
        <v>897</v>
      </c>
      <c r="AC37" s="101">
        <v>1154</v>
      </c>
      <c r="AD37" s="101">
        <v>685</v>
      </c>
      <c r="AE37" s="101">
        <v>404</v>
      </c>
      <c r="AF37" s="101">
        <v>212</v>
      </c>
    </row>
    <row r="38" spans="1:32" hidden="1" x14ac:dyDescent="0.25">
      <c r="A38" s="100" t="s">
        <v>39</v>
      </c>
      <c r="B38" s="100" t="s">
        <v>166</v>
      </c>
      <c r="C38" s="101">
        <v>900</v>
      </c>
      <c r="D38" s="101">
        <v>453</v>
      </c>
      <c r="E38" s="101" t="s">
        <v>135</v>
      </c>
      <c r="F38" s="101" t="s">
        <v>135</v>
      </c>
      <c r="G38" s="101" t="s">
        <v>135</v>
      </c>
      <c r="H38" s="101" t="s">
        <v>135</v>
      </c>
      <c r="I38" s="101" t="s">
        <v>135</v>
      </c>
      <c r="J38" s="101" t="s">
        <v>135</v>
      </c>
      <c r="K38" s="101" t="s">
        <v>135</v>
      </c>
      <c r="L38" s="101" t="s">
        <v>135</v>
      </c>
      <c r="M38" s="101" t="s">
        <v>135</v>
      </c>
      <c r="N38" s="101" t="s">
        <v>135</v>
      </c>
      <c r="O38" s="101" t="s">
        <v>135</v>
      </c>
      <c r="P38" s="101" t="s">
        <v>135</v>
      </c>
      <c r="Q38" s="101" t="s">
        <v>135</v>
      </c>
      <c r="R38" s="101" t="s">
        <v>135</v>
      </c>
      <c r="S38" s="101" t="s">
        <v>135</v>
      </c>
      <c r="T38" s="101" t="s">
        <v>135</v>
      </c>
      <c r="U38" s="101" t="s">
        <v>135</v>
      </c>
      <c r="V38" s="101" t="s">
        <v>135</v>
      </c>
      <c r="W38" s="101" t="s">
        <v>135</v>
      </c>
      <c r="X38" s="101" t="s">
        <v>135</v>
      </c>
      <c r="Y38" s="101" t="s">
        <v>135</v>
      </c>
      <c r="Z38" s="101" t="s">
        <v>135</v>
      </c>
      <c r="AA38" s="101">
        <v>900</v>
      </c>
      <c r="AB38" s="101">
        <v>453</v>
      </c>
      <c r="AC38" s="101">
        <v>845</v>
      </c>
      <c r="AD38" s="101">
        <v>426</v>
      </c>
      <c r="AE38" s="101">
        <v>55</v>
      </c>
      <c r="AF38" s="101">
        <v>27</v>
      </c>
    </row>
    <row r="39" spans="1:32" hidden="1" x14ac:dyDescent="0.25">
      <c r="A39" s="100" t="s">
        <v>39</v>
      </c>
      <c r="B39" s="100" t="s">
        <v>167</v>
      </c>
      <c r="C39" s="101">
        <v>8673</v>
      </c>
      <c r="D39" s="101">
        <v>4577</v>
      </c>
      <c r="E39" s="101">
        <v>4563</v>
      </c>
      <c r="F39" s="101">
        <v>1759</v>
      </c>
      <c r="G39" s="101">
        <v>1594</v>
      </c>
      <c r="H39" s="101">
        <v>1010</v>
      </c>
      <c r="I39" s="101" t="s">
        <v>135</v>
      </c>
      <c r="J39" s="101" t="s">
        <v>135</v>
      </c>
      <c r="K39" s="101" t="s">
        <v>135</v>
      </c>
      <c r="L39" s="101" t="s">
        <v>135</v>
      </c>
      <c r="M39" s="101" t="s">
        <v>135</v>
      </c>
      <c r="N39" s="101" t="s">
        <v>135</v>
      </c>
      <c r="O39" s="101" t="s">
        <v>135</v>
      </c>
      <c r="P39" s="101" t="s">
        <v>135</v>
      </c>
      <c r="Q39" s="101" t="s">
        <v>135</v>
      </c>
      <c r="R39" s="101" t="s">
        <v>135</v>
      </c>
      <c r="S39" s="101">
        <v>1413</v>
      </c>
      <c r="T39" s="101">
        <v>969</v>
      </c>
      <c r="U39" s="101" t="s">
        <v>135</v>
      </c>
      <c r="V39" s="101" t="s">
        <v>135</v>
      </c>
      <c r="W39" s="101" t="s">
        <v>135</v>
      </c>
      <c r="X39" s="101" t="s">
        <v>135</v>
      </c>
      <c r="Y39" s="101" t="s">
        <v>135</v>
      </c>
      <c r="Z39" s="101" t="s">
        <v>135</v>
      </c>
      <c r="AA39" s="101">
        <v>1103</v>
      </c>
      <c r="AB39" s="101">
        <v>839</v>
      </c>
      <c r="AC39" s="101">
        <v>1103</v>
      </c>
      <c r="AD39" s="101">
        <v>839</v>
      </c>
      <c r="AE39" s="101" t="s">
        <v>135</v>
      </c>
      <c r="AF39" s="101" t="s">
        <v>135</v>
      </c>
    </row>
    <row r="40" spans="1:32" hidden="1" x14ac:dyDescent="0.25">
      <c r="A40" s="100" t="s">
        <v>39</v>
      </c>
      <c r="B40" s="100" t="s">
        <v>168</v>
      </c>
      <c r="C40" s="101">
        <v>15596</v>
      </c>
      <c r="D40" s="101">
        <v>4882</v>
      </c>
      <c r="E40" s="101" t="s">
        <v>135</v>
      </c>
      <c r="F40" s="101" t="s">
        <v>135</v>
      </c>
      <c r="G40" s="101" t="s">
        <v>135</v>
      </c>
      <c r="H40" s="101" t="s">
        <v>135</v>
      </c>
      <c r="I40" s="101">
        <v>13975</v>
      </c>
      <c r="J40" s="101">
        <v>4367</v>
      </c>
      <c r="K40" s="101" t="s">
        <v>135</v>
      </c>
      <c r="L40" s="101" t="s">
        <v>135</v>
      </c>
      <c r="M40" s="101" t="s">
        <v>135</v>
      </c>
      <c r="N40" s="101" t="s">
        <v>135</v>
      </c>
      <c r="O40" s="101" t="s">
        <v>135</v>
      </c>
      <c r="P40" s="101" t="s">
        <v>135</v>
      </c>
      <c r="Q40" s="101" t="s">
        <v>135</v>
      </c>
      <c r="R40" s="101" t="s">
        <v>135</v>
      </c>
      <c r="S40" s="101" t="s">
        <v>135</v>
      </c>
      <c r="T40" s="101" t="s">
        <v>135</v>
      </c>
      <c r="U40" s="101" t="s">
        <v>135</v>
      </c>
      <c r="V40" s="101" t="s">
        <v>135</v>
      </c>
      <c r="W40" s="101" t="s">
        <v>135</v>
      </c>
      <c r="X40" s="101" t="s">
        <v>135</v>
      </c>
      <c r="Y40" s="101" t="s">
        <v>135</v>
      </c>
      <c r="Z40" s="101" t="s">
        <v>135</v>
      </c>
      <c r="AA40" s="101">
        <v>1621</v>
      </c>
      <c r="AB40" s="101">
        <v>515</v>
      </c>
      <c r="AC40" s="101">
        <v>1197</v>
      </c>
      <c r="AD40" s="101">
        <v>376</v>
      </c>
      <c r="AE40" s="101">
        <v>424</v>
      </c>
      <c r="AF40" s="101">
        <v>139</v>
      </c>
    </row>
    <row r="41" spans="1:32" hidden="1" x14ac:dyDescent="0.25">
      <c r="A41" s="100" t="s">
        <v>39</v>
      </c>
      <c r="B41" s="100" t="s">
        <v>169</v>
      </c>
      <c r="C41" s="101">
        <v>9510</v>
      </c>
      <c r="D41" s="101">
        <v>3704</v>
      </c>
      <c r="E41" s="101">
        <v>4324</v>
      </c>
      <c r="F41" s="101">
        <v>1303</v>
      </c>
      <c r="G41" s="101" t="s">
        <v>135</v>
      </c>
      <c r="H41" s="101" t="s">
        <v>135</v>
      </c>
      <c r="I41" s="101">
        <v>4923</v>
      </c>
      <c r="J41" s="101">
        <v>2252</v>
      </c>
      <c r="K41" s="101" t="s">
        <v>135</v>
      </c>
      <c r="L41" s="101" t="s">
        <v>135</v>
      </c>
      <c r="M41" s="101" t="s">
        <v>135</v>
      </c>
      <c r="N41" s="101" t="s">
        <v>135</v>
      </c>
      <c r="O41" s="101" t="s">
        <v>135</v>
      </c>
      <c r="P41" s="101" t="s">
        <v>135</v>
      </c>
      <c r="Q41" s="101" t="s">
        <v>135</v>
      </c>
      <c r="R41" s="101" t="s">
        <v>135</v>
      </c>
      <c r="S41" s="101" t="s">
        <v>135</v>
      </c>
      <c r="T41" s="101" t="s">
        <v>135</v>
      </c>
      <c r="U41" s="101" t="s">
        <v>135</v>
      </c>
      <c r="V41" s="101" t="s">
        <v>135</v>
      </c>
      <c r="W41" s="101" t="s">
        <v>135</v>
      </c>
      <c r="X41" s="101" t="s">
        <v>135</v>
      </c>
      <c r="Y41" s="101" t="s">
        <v>135</v>
      </c>
      <c r="Z41" s="101" t="s">
        <v>135</v>
      </c>
      <c r="AA41" s="101">
        <v>263</v>
      </c>
      <c r="AB41" s="101">
        <v>149</v>
      </c>
      <c r="AC41" s="101">
        <v>208</v>
      </c>
      <c r="AD41" s="101">
        <v>114</v>
      </c>
      <c r="AE41" s="101">
        <v>55</v>
      </c>
      <c r="AF41" s="101">
        <v>35</v>
      </c>
    </row>
    <row r="42" spans="1:32" x14ac:dyDescent="0.25">
      <c r="A42" s="100" t="s">
        <v>40</v>
      </c>
      <c r="B42" s="100" t="s">
        <v>55</v>
      </c>
      <c r="C42" s="101">
        <v>139198</v>
      </c>
      <c r="D42" s="101">
        <v>56741</v>
      </c>
      <c r="E42" s="112">
        <v>54776</v>
      </c>
      <c r="F42" s="112">
        <v>20642</v>
      </c>
      <c r="G42" s="101">
        <v>1690</v>
      </c>
      <c r="H42" s="101">
        <v>1111</v>
      </c>
      <c r="I42" s="101">
        <v>64336</v>
      </c>
      <c r="J42" s="101">
        <v>26040</v>
      </c>
      <c r="K42" s="101" t="s">
        <v>135</v>
      </c>
      <c r="L42" s="101" t="s">
        <v>135</v>
      </c>
      <c r="M42" s="101" t="s">
        <v>135</v>
      </c>
      <c r="N42" s="101" t="s">
        <v>135</v>
      </c>
      <c r="O42" s="101" t="s">
        <v>135</v>
      </c>
      <c r="P42" s="101" t="s">
        <v>135</v>
      </c>
      <c r="Q42" s="101" t="s">
        <v>135</v>
      </c>
      <c r="R42" s="101" t="s">
        <v>135</v>
      </c>
      <c r="S42" s="101">
        <v>3769</v>
      </c>
      <c r="T42" s="101">
        <v>2420</v>
      </c>
      <c r="U42" s="101" t="s">
        <v>135</v>
      </c>
      <c r="V42" s="101" t="s">
        <v>135</v>
      </c>
      <c r="W42" s="101" t="s">
        <v>135</v>
      </c>
      <c r="X42" s="101" t="s">
        <v>135</v>
      </c>
      <c r="Y42" s="101">
        <v>2140</v>
      </c>
      <c r="Z42" s="101">
        <v>227</v>
      </c>
      <c r="AA42" s="101">
        <v>12487</v>
      </c>
      <c r="AB42" s="101">
        <v>6301</v>
      </c>
      <c r="AC42" s="101">
        <v>10344</v>
      </c>
      <c r="AD42" s="101">
        <v>5406</v>
      </c>
      <c r="AE42" s="101">
        <v>2143</v>
      </c>
      <c r="AF42" s="101">
        <v>895</v>
      </c>
    </row>
    <row r="43" spans="1:32" hidden="1" x14ac:dyDescent="0.25">
      <c r="A43" s="100" t="s">
        <v>40</v>
      </c>
      <c r="B43" s="100" t="s">
        <v>170</v>
      </c>
      <c r="C43" s="101">
        <v>13856</v>
      </c>
      <c r="D43" s="101">
        <v>5570</v>
      </c>
      <c r="E43" s="101">
        <v>9681</v>
      </c>
      <c r="F43" s="101">
        <v>2928</v>
      </c>
      <c r="G43" s="101">
        <v>1690</v>
      </c>
      <c r="H43" s="101">
        <v>1111</v>
      </c>
      <c r="I43" s="101" t="s">
        <v>135</v>
      </c>
      <c r="J43" s="101" t="s">
        <v>135</v>
      </c>
      <c r="K43" s="101" t="s">
        <v>135</v>
      </c>
      <c r="L43" s="101" t="s">
        <v>135</v>
      </c>
      <c r="M43" s="101" t="s">
        <v>135</v>
      </c>
      <c r="N43" s="101" t="s">
        <v>135</v>
      </c>
      <c r="O43" s="101" t="s">
        <v>135</v>
      </c>
      <c r="P43" s="101" t="s">
        <v>135</v>
      </c>
      <c r="Q43" s="101" t="s">
        <v>135</v>
      </c>
      <c r="R43" s="101" t="s">
        <v>135</v>
      </c>
      <c r="S43" s="101" t="s">
        <v>135</v>
      </c>
      <c r="T43" s="101" t="s">
        <v>135</v>
      </c>
      <c r="U43" s="101" t="s">
        <v>135</v>
      </c>
      <c r="V43" s="101" t="s">
        <v>135</v>
      </c>
      <c r="W43" s="101" t="s">
        <v>135</v>
      </c>
      <c r="X43" s="101" t="s">
        <v>135</v>
      </c>
      <c r="Y43" s="101" t="s">
        <v>135</v>
      </c>
      <c r="Z43" s="101" t="s">
        <v>135</v>
      </c>
      <c r="AA43" s="101">
        <v>2485</v>
      </c>
      <c r="AB43" s="101">
        <v>1531</v>
      </c>
      <c r="AC43" s="101">
        <v>2485</v>
      </c>
      <c r="AD43" s="101">
        <v>1531</v>
      </c>
      <c r="AE43" s="101" t="s">
        <v>135</v>
      </c>
      <c r="AF43" s="101" t="s">
        <v>135</v>
      </c>
    </row>
    <row r="44" spans="1:32" hidden="1" x14ac:dyDescent="0.25">
      <c r="A44" s="100" t="s">
        <v>40</v>
      </c>
      <c r="B44" s="100" t="s">
        <v>171</v>
      </c>
      <c r="C44" s="101">
        <v>45331</v>
      </c>
      <c r="D44" s="101">
        <v>20089</v>
      </c>
      <c r="E44" s="101">
        <v>11454</v>
      </c>
      <c r="F44" s="101">
        <v>4322</v>
      </c>
      <c r="G44" s="101" t="s">
        <v>135</v>
      </c>
      <c r="H44" s="101" t="s">
        <v>135</v>
      </c>
      <c r="I44" s="101">
        <v>31545</v>
      </c>
      <c r="J44" s="101">
        <v>14268</v>
      </c>
      <c r="K44" s="101" t="s">
        <v>135</v>
      </c>
      <c r="L44" s="101" t="s">
        <v>135</v>
      </c>
      <c r="M44" s="101" t="s">
        <v>135</v>
      </c>
      <c r="N44" s="101" t="s">
        <v>135</v>
      </c>
      <c r="O44" s="101" t="s">
        <v>135</v>
      </c>
      <c r="P44" s="101" t="s">
        <v>135</v>
      </c>
      <c r="Q44" s="101" t="s">
        <v>135</v>
      </c>
      <c r="R44" s="101" t="s">
        <v>135</v>
      </c>
      <c r="S44" s="101" t="s">
        <v>135</v>
      </c>
      <c r="T44" s="101" t="s">
        <v>135</v>
      </c>
      <c r="U44" s="101" t="s">
        <v>135</v>
      </c>
      <c r="V44" s="101" t="s">
        <v>135</v>
      </c>
      <c r="W44" s="101" t="s">
        <v>135</v>
      </c>
      <c r="X44" s="101" t="s">
        <v>135</v>
      </c>
      <c r="Y44" s="101" t="s">
        <v>135</v>
      </c>
      <c r="Z44" s="101" t="s">
        <v>135</v>
      </c>
      <c r="AA44" s="101">
        <v>2332</v>
      </c>
      <c r="AB44" s="101">
        <v>1499</v>
      </c>
      <c r="AC44" s="101">
        <v>1926</v>
      </c>
      <c r="AD44" s="101">
        <v>1268</v>
      </c>
      <c r="AE44" s="101">
        <v>406</v>
      </c>
      <c r="AF44" s="101">
        <v>231</v>
      </c>
    </row>
    <row r="45" spans="1:32" hidden="1" x14ac:dyDescent="0.25">
      <c r="A45" s="100" t="s">
        <v>40</v>
      </c>
      <c r="B45" s="100" t="s">
        <v>172</v>
      </c>
      <c r="C45" s="101">
        <v>1237</v>
      </c>
      <c r="D45" s="101">
        <v>356</v>
      </c>
      <c r="E45" s="101" t="s">
        <v>135</v>
      </c>
      <c r="F45" s="101" t="s">
        <v>135</v>
      </c>
      <c r="G45" s="101" t="s">
        <v>135</v>
      </c>
      <c r="H45" s="101" t="s">
        <v>135</v>
      </c>
      <c r="I45" s="101">
        <v>756</v>
      </c>
      <c r="J45" s="101">
        <v>227</v>
      </c>
      <c r="K45" s="101" t="s">
        <v>135</v>
      </c>
      <c r="L45" s="101" t="s">
        <v>135</v>
      </c>
      <c r="M45" s="101" t="s">
        <v>135</v>
      </c>
      <c r="N45" s="101" t="s">
        <v>135</v>
      </c>
      <c r="O45" s="101" t="s">
        <v>135</v>
      </c>
      <c r="P45" s="101" t="s">
        <v>135</v>
      </c>
      <c r="Q45" s="101" t="s">
        <v>135</v>
      </c>
      <c r="R45" s="101" t="s">
        <v>135</v>
      </c>
      <c r="S45" s="101" t="s">
        <v>135</v>
      </c>
      <c r="T45" s="101" t="s">
        <v>135</v>
      </c>
      <c r="U45" s="101" t="s">
        <v>135</v>
      </c>
      <c r="V45" s="101" t="s">
        <v>135</v>
      </c>
      <c r="W45" s="101" t="s">
        <v>135</v>
      </c>
      <c r="X45" s="101" t="s">
        <v>135</v>
      </c>
      <c r="Y45" s="101" t="s">
        <v>135</v>
      </c>
      <c r="Z45" s="101" t="s">
        <v>135</v>
      </c>
      <c r="AA45" s="101">
        <v>481</v>
      </c>
      <c r="AB45" s="101">
        <v>129</v>
      </c>
      <c r="AC45" s="101">
        <v>204</v>
      </c>
      <c r="AD45" s="101">
        <v>60</v>
      </c>
      <c r="AE45" s="101">
        <v>277</v>
      </c>
      <c r="AF45" s="101">
        <v>69</v>
      </c>
    </row>
    <row r="46" spans="1:32" hidden="1" x14ac:dyDescent="0.25">
      <c r="A46" s="100" t="s">
        <v>40</v>
      </c>
      <c r="B46" s="100" t="s">
        <v>173</v>
      </c>
      <c r="C46" s="101">
        <v>435</v>
      </c>
      <c r="D46" s="101">
        <v>208</v>
      </c>
      <c r="E46" s="101" t="s">
        <v>135</v>
      </c>
      <c r="F46" s="101" t="s">
        <v>135</v>
      </c>
      <c r="G46" s="101" t="s">
        <v>135</v>
      </c>
      <c r="H46" s="101" t="s">
        <v>135</v>
      </c>
      <c r="I46" s="101" t="s">
        <v>135</v>
      </c>
      <c r="J46" s="101" t="s">
        <v>135</v>
      </c>
      <c r="K46" s="101" t="s">
        <v>135</v>
      </c>
      <c r="L46" s="101" t="s">
        <v>135</v>
      </c>
      <c r="M46" s="101" t="s">
        <v>135</v>
      </c>
      <c r="N46" s="101" t="s">
        <v>135</v>
      </c>
      <c r="O46" s="101" t="s">
        <v>135</v>
      </c>
      <c r="P46" s="101" t="s">
        <v>135</v>
      </c>
      <c r="Q46" s="101" t="s">
        <v>135</v>
      </c>
      <c r="R46" s="101" t="s">
        <v>135</v>
      </c>
      <c r="S46" s="101" t="s">
        <v>135</v>
      </c>
      <c r="T46" s="101" t="s">
        <v>135</v>
      </c>
      <c r="U46" s="101" t="s">
        <v>135</v>
      </c>
      <c r="V46" s="101" t="s">
        <v>135</v>
      </c>
      <c r="W46" s="101" t="s">
        <v>135</v>
      </c>
      <c r="X46" s="101" t="s">
        <v>135</v>
      </c>
      <c r="Y46" s="101">
        <v>435</v>
      </c>
      <c r="Z46" s="101">
        <v>208</v>
      </c>
      <c r="AA46" s="101" t="s">
        <v>135</v>
      </c>
      <c r="AB46" s="101" t="s">
        <v>135</v>
      </c>
      <c r="AC46" s="101" t="s">
        <v>135</v>
      </c>
      <c r="AD46" s="101" t="s">
        <v>135</v>
      </c>
      <c r="AE46" s="101" t="s">
        <v>135</v>
      </c>
      <c r="AF46" s="101" t="s">
        <v>135</v>
      </c>
    </row>
    <row r="47" spans="1:32" hidden="1" x14ac:dyDescent="0.25">
      <c r="A47" s="100" t="s">
        <v>40</v>
      </c>
      <c r="B47" s="100" t="s">
        <v>174</v>
      </c>
      <c r="C47" s="101">
        <v>70349</v>
      </c>
      <c r="D47" s="101">
        <v>27497</v>
      </c>
      <c r="E47" s="101">
        <v>28128</v>
      </c>
      <c r="F47" s="101">
        <v>10755</v>
      </c>
      <c r="G47" s="101" t="s">
        <v>135</v>
      </c>
      <c r="H47" s="101" t="s">
        <v>135</v>
      </c>
      <c r="I47" s="101">
        <v>32035</v>
      </c>
      <c r="J47" s="101">
        <v>11545</v>
      </c>
      <c r="K47" s="101" t="s">
        <v>135</v>
      </c>
      <c r="L47" s="101" t="s">
        <v>135</v>
      </c>
      <c r="M47" s="101" t="s">
        <v>135</v>
      </c>
      <c r="N47" s="101" t="s">
        <v>135</v>
      </c>
      <c r="O47" s="101" t="s">
        <v>135</v>
      </c>
      <c r="P47" s="101" t="s">
        <v>135</v>
      </c>
      <c r="Q47" s="101" t="s">
        <v>135</v>
      </c>
      <c r="R47" s="101" t="s">
        <v>135</v>
      </c>
      <c r="S47" s="101">
        <v>3769</v>
      </c>
      <c r="T47" s="101">
        <v>2420</v>
      </c>
      <c r="U47" s="101" t="s">
        <v>135</v>
      </c>
      <c r="V47" s="101" t="s">
        <v>135</v>
      </c>
      <c r="W47" s="101" t="s">
        <v>135</v>
      </c>
      <c r="X47" s="101" t="s">
        <v>135</v>
      </c>
      <c r="Y47" s="101" t="s">
        <v>135</v>
      </c>
      <c r="Z47" s="101" t="s">
        <v>135</v>
      </c>
      <c r="AA47" s="101">
        <v>6417</v>
      </c>
      <c r="AB47" s="101">
        <v>2777</v>
      </c>
      <c r="AC47" s="101">
        <v>4960</v>
      </c>
      <c r="AD47" s="101">
        <v>2182</v>
      </c>
      <c r="AE47" s="101">
        <v>1457</v>
      </c>
      <c r="AF47" s="101">
        <v>595</v>
      </c>
    </row>
    <row r="48" spans="1:32" hidden="1" x14ac:dyDescent="0.25">
      <c r="A48" s="100" t="s">
        <v>40</v>
      </c>
      <c r="B48" s="100" t="s">
        <v>175</v>
      </c>
      <c r="C48" s="101">
        <v>1705</v>
      </c>
      <c r="D48" s="101">
        <v>19</v>
      </c>
      <c r="E48" s="101" t="s">
        <v>135</v>
      </c>
      <c r="F48" s="101" t="s">
        <v>135</v>
      </c>
      <c r="G48" s="101" t="s">
        <v>135</v>
      </c>
      <c r="H48" s="101" t="s">
        <v>135</v>
      </c>
      <c r="I48" s="101" t="s">
        <v>135</v>
      </c>
      <c r="J48" s="101" t="s">
        <v>135</v>
      </c>
      <c r="K48" s="101" t="s">
        <v>135</v>
      </c>
      <c r="L48" s="101" t="s">
        <v>135</v>
      </c>
      <c r="M48" s="101" t="s">
        <v>135</v>
      </c>
      <c r="N48" s="101" t="s">
        <v>135</v>
      </c>
      <c r="O48" s="101" t="s">
        <v>135</v>
      </c>
      <c r="P48" s="101" t="s">
        <v>135</v>
      </c>
      <c r="Q48" s="101" t="s">
        <v>135</v>
      </c>
      <c r="R48" s="101" t="s">
        <v>135</v>
      </c>
      <c r="S48" s="101" t="s">
        <v>135</v>
      </c>
      <c r="T48" s="101" t="s">
        <v>135</v>
      </c>
      <c r="U48" s="101" t="s">
        <v>135</v>
      </c>
      <c r="V48" s="101" t="s">
        <v>135</v>
      </c>
      <c r="W48" s="101" t="s">
        <v>135</v>
      </c>
      <c r="X48" s="101" t="s">
        <v>135</v>
      </c>
      <c r="Y48" s="101">
        <v>1705</v>
      </c>
      <c r="Z48" s="101">
        <v>19</v>
      </c>
      <c r="AA48" s="101" t="s">
        <v>135</v>
      </c>
      <c r="AB48" s="101" t="s">
        <v>135</v>
      </c>
      <c r="AC48" s="101" t="s">
        <v>135</v>
      </c>
      <c r="AD48" s="101" t="s">
        <v>135</v>
      </c>
      <c r="AE48" s="101" t="s">
        <v>135</v>
      </c>
      <c r="AF48" s="101" t="s">
        <v>135</v>
      </c>
    </row>
    <row r="49" spans="1:32" hidden="1" x14ac:dyDescent="0.25">
      <c r="A49" s="100" t="s">
        <v>40</v>
      </c>
      <c r="B49" s="100" t="s">
        <v>176</v>
      </c>
      <c r="C49" s="101">
        <v>5513</v>
      </c>
      <c r="D49" s="101">
        <v>2637</v>
      </c>
      <c r="E49" s="101">
        <v>5513</v>
      </c>
      <c r="F49" s="101">
        <v>2637</v>
      </c>
      <c r="G49" s="101" t="s">
        <v>135</v>
      </c>
      <c r="H49" s="101" t="s">
        <v>135</v>
      </c>
      <c r="I49" s="101" t="s">
        <v>135</v>
      </c>
      <c r="J49" s="101" t="s">
        <v>135</v>
      </c>
      <c r="K49" s="101" t="s">
        <v>135</v>
      </c>
      <c r="L49" s="101" t="s">
        <v>135</v>
      </c>
      <c r="M49" s="101" t="s">
        <v>135</v>
      </c>
      <c r="N49" s="101" t="s">
        <v>135</v>
      </c>
      <c r="O49" s="101" t="s">
        <v>135</v>
      </c>
      <c r="P49" s="101" t="s">
        <v>135</v>
      </c>
      <c r="Q49" s="101" t="s">
        <v>135</v>
      </c>
      <c r="R49" s="101" t="s">
        <v>135</v>
      </c>
      <c r="S49" s="101" t="s">
        <v>135</v>
      </c>
      <c r="T49" s="101" t="s">
        <v>135</v>
      </c>
      <c r="U49" s="101" t="s">
        <v>135</v>
      </c>
      <c r="V49" s="101" t="s">
        <v>135</v>
      </c>
      <c r="W49" s="101" t="s">
        <v>135</v>
      </c>
      <c r="X49" s="101" t="s">
        <v>135</v>
      </c>
      <c r="Y49" s="101" t="s">
        <v>135</v>
      </c>
      <c r="Z49" s="101" t="s">
        <v>135</v>
      </c>
      <c r="AA49" s="101" t="s">
        <v>135</v>
      </c>
      <c r="AB49" s="101" t="s">
        <v>135</v>
      </c>
      <c r="AC49" s="101" t="s">
        <v>135</v>
      </c>
      <c r="AD49" s="101" t="s">
        <v>135</v>
      </c>
      <c r="AE49" s="101" t="s">
        <v>135</v>
      </c>
      <c r="AF49" s="101" t="s">
        <v>135</v>
      </c>
    </row>
    <row r="50" spans="1:32" hidden="1" x14ac:dyDescent="0.25">
      <c r="A50" s="100" t="s">
        <v>40</v>
      </c>
      <c r="B50" s="100" t="s">
        <v>177</v>
      </c>
      <c r="C50" s="101">
        <v>772</v>
      </c>
      <c r="D50" s="101">
        <v>365</v>
      </c>
      <c r="E50" s="101" t="s">
        <v>135</v>
      </c>
      <c r="F50" s="101" t="s">
        <v>135</v>
      </c>
      <c r="G50" s="101" t="s">
        <v>135</v>
      </c>
      <c r="H50" s="101" t="s">
        <v>135</v>
      </c>
      <c r="I50" s="101" t="s">
        <v>135</v>
      </c>
      <c r="J50" s="101" t="s">
        <v>135</v>
      </c>
      <c r="K50" s="101" t="s">
        <v>135</v>
      </c>
      <c r="L50" s="101" t="s">
        <v>135</v>
      </c>
      <c r="M50" s="101" t="s">
        <v>135</v>
      </c>
      <c r="N50" s="101" t="s">
        <v>135</v>
      </c>
      <c r="O50" s="101" t="s">
        <v>135</v>
      </c>
      <c r="P50" s="101" t="s">
        <v>135</v>
      </c>
      <c r="Q50" s="101" t="s">
        <v>135</v>
      </c>
      <c r="R50" s="101" t="s">
        <v>135</v>
      </c>
      <c r="S50" s="101" t="s">
        <v>135</v>
      </c>
      <c r="T50" s="101" t="s">
        <v>135</v>
      </c>
      <c r="U50" s="101" t="s">
        <v>135</v>
      </c>
      <c r="V50" s="101" t="s">
        <v>135</v>
      </c>
      <c r="W50" s="101" t="s">
        <v>135</v>
      </c>
      <c r="X50" s="101" t="s">
        <v>135</v>
      </c>
      <c r="Y50" s="101" t="s">
        <v>135</v>
      </c>
      <c r="Z50" s="101" t="s">
        <v>135</v>
      </c>
      <c r="AA50" s="101">
        <v>772</v>
      </c>
      <c r="AB50" s="101">
        <v>365</v>
      </c>
      <c r="AC50" s="101">
        <v>769</v>
      </c>
      <c r="AD50" s="101">
        <v>365</v>
      </c>
      <c r="AE50" s="101">
        <v>3</v>
      </c>
      <c r="AF50" s="101" t="s">
        <v>135</v>
      </c>
    </row>
    <row r="51" spans="1:32" x14ac:dyDescent="0.25">
      <c r="A51" s="100" t="s">
        <v>41</v>
      </c>
      <c r="B51" s="100" t="s">
        <v>55</v>
      </c>
      <c r="C51" s="101">
        <v>79760</v>
      </c>
      <c r="D51" s="101">
        <v>30553</v>
      </c>
      <c r="E51" s="112">
        <v>23055</v>
      </c>
      <c r="F51" s="112">
        <v>10213</v>
      </c>
      <c r="G51" s="101">
        <v>1334</v>
      </c>
      <c r="H51" s="101">
        <v>1029</v>
      </c>
      <c r="I51" s="101">
        <v>43768</v>
      </c>
      <c r="J51" s="101">
        <v>15218</v>
      </c>
      <c r="K51" s="101" t="s">
        <v>135</v>
      </c>
      <c r="L51" s="101" t="s">
        <v>135</v>
      </c>
      <c r="M51" s="101" t="s">
        <v>135</v>
      </c>
      <c r="N51" s="101" t="s">
        <v>135</v>
      </c>
      <c r="O51" s="101" t="s">
        <v>135</v>
      </c>
      <c r="P51" s="101" t="s">
        <v>135</v>
      </c>
      <c r="Q51" s="101" t="s">
        <v>135</v>
      </c>
      <c r="R51" s="101" t="s">
        <v>135</v>
      </c>
      <c r="S51" s="101" t="s">
        <v>135</v>
      </c>
      <c r="T51" s="101" t="s">
        <v>135</v>
      </c>
      <c r="U51" s="101" t="s">
        <v>135</v>
      </c>
      <c r="V51" s="101" t="s">
        <v>135</v>
      </c>
      <c r="W51" s="101" t="s">
        <v>135</v>
      </c>
      <c r="X51" s="101" t="s">
        <v>135</v>
      </c>
      <c r="Y51" s="101">
        <v>3768</v>
      </c>
      <c r="Z51" s="101">
        <v>252</v>
      </c>
      <c r="AA51" s="101">
        <v>7835</v>
      </c>
      <c r="AB51" s="101">
        <v>3841</v>
      </c>
      <c r="AC51" s="101">
        <v>6413</v>
      </c>
      <c r="AD51" s="101">
        <v>3339</v>
      </c>
      <c r="AE51" s="101">
        <v>1422</v>
      </c>
      <c r="AF51" s="101">
        <v>502</v>
      </c>
    </row>
    <row r="52" spans="1:32" hidden="1" x14ac:dyDescent="0.25">
      <c r="A52" s="100" t="s">
        <v>41</v>
      </c>
      <c r="B52" s="100" t="s">
        <v>178</v>
      </c>
      <c r="C52" s="101">
        <v>159</v>
      </c>
      <c r="D52" s="101">
        <v>2</v>
      </c>
      <c r="E52" s="101" t="s">
        <v>135</v>
      </c>
      <c r="F52" s="101" t="s">
        <v>135</v>
      </c>
      <c r="G52" s="101" t="s">
        <v>135</v>
      </c>
      <c r="H52" s="101" t="s">
        <v>135</v>
      </c>
      <c r="I52" s="101">
        <v>111</v>
      </c>
      <c r="J52" s="101">
        <v>2</v>
      </c>
      <c r="K52" s="101" t="s">
        <v>135</v>
      </c>
      <c r="L52" s="101" t="s">
        <v>135</v>
      </c>
      <c r="M52" s="101" t="s">
        <v>135</v>
      </c>
      <c r="N52" s="101" t="s">
        <v>135</v>
      </c>
      <c r="O52" s="101" t="s">
        <v>135</v>
      </c>
      <c r="P52" s="101" t="s">
        <v>135</v>
      </c>
      <c r="Q52" s="101" t="s">
        <v>135</v>
      </c>
      <c r="R52" s="101" t="s">
        <v>135</v>
      </c>
      <c r="S52" s="101" t="s">
        <v>135</v>
      </c>
      <c r="T52" s="101" t="s">
        <v>135</v>
      </c>
      <c r="U52" s="101" t="s">
        <v>135</v>
      </c>
      <c r="V52" s="101" t="s">
        <v>135</v>
      </c>
      <c r="W52" s="101" t="s">
        <v>135</v>
      </c>
      <c r="X52" s="101" t="s">
        <v>135</v>
      </c>
      <c r="Y52" s="101" t="s">
        <v>135</v>
      </c>
      <c r="Z52" s="101" t="s">
        <v>135</v>
      </c>
      <c r="AA52" s="101">
        <v>48</v>
      </c>
      <c r="AB52" s="101" t="s">
        <v>135</v>
      </c>
      <c r="AC52" s="101">
        <v>48</v>
      </c>
      <c r="AD52" s="101" t="s">
        <v>135</v>
      </c>
      <c r="AE52" s="101" t="s">
        <v>135</v>
      </c>
      <c r="AF52" s="101" t="s">
        <v>135</v>
      </c>
    </row>
    <row r="53" spans="1:32" hidden="1" x14ac:dyDescent="0.25">
      <c r="A53" s="100" t="s">
        <v>41</v>
      </c>
      <c r="B53" s="100" t="s">
        <v>179</v>
      </c>
      <c r="C53" s="101">
        <v>8352</v>
      </c>
      <c r="D53" s="101">
        <v>7444</v>
      </c>
      <c r="E53" s="101">
        <v>5094</v>
      </c>
      <c r="F53" s="101">
        <v>5094</v>
      </c>
      <c r="G53" s="101">
        <v>1334</v>
      </c>
      <c r="H53" s="101">
        <v>1029</v>
      </c>
      <c r="I53" s="101" t="s">
        <v>135</v>
      </c>
      <c r="J53" s="101" t="s">
        <v>135</v>
      </c>
      <c r="K53" s="101" t="s">
        <v>135</v>
      </c>
      <c r="L53" s="101" t="s">
        <v>135</v>
      </c>
      <c r="M53" s="101" t="s">
        <v>135</v>
      </c>
      <c r="N53" s="101" t="s">
        <v>135</v>
      </c>
      <c r="O53" s="101" t="s">
        <v>135</v>
      </c>
      <c r="P53" s="101" t="s">
        <v>135</v>
      </c>
      <c r="Q53" s="101" t="s">
        <v>135</v>
      </c>
      <c r="R53" s="101" t="s">
        <v>135</v>
      </c>
      <c r="S53" s="101" t="s">
        <v>135</v>
      </c>
      <c r="T53" s="101" t="s">
        <v>135</v>
      </c>
      <c r="U53" s="101" t="s">
        <v>135</v>
      </c>
      <c r="V53" s="101" t="s">
        <v>135</v>
      </c>
      <c r="W53" s="101" t="s">
        <v>135</v>
      </c>
      <c r="X53" s="101" t="s">
        <v>135</v>
      </c>
      <c r="Y53" s="101" t="s">
        <v>135</v>
      </c>
      <c r="Z53" s="101" t="s">
        <v>135</v>
      </c>
      <c r="AA53" s="101">
        <v>1924</v>
      </c>
      <c r="AB53" s="101">
        <v>1321</v>
      </c>
      <c r="AC53" s="101">
        <v>1864</v>
      </c>
      <c r="AD53" s="101">
        <v>1286</v>
      </c>
      <c r="AE53" s="101">
        <v>60</v>
      </c>
      <c r="AF53" s="101">
        <v>35</v>
      </c>
    </row>
    <row r="54" spans="1:32" hidden="1" x14ac:dyDescent="0.25">
      <c r="A54" s="100" t="s">
        <v>41</v>
      </c>
      <c r="B54" s="100" t="s">
        <v>180</v>
      </c>
      <c r="C54" s="101">
        <v>41022</v>
      </c>
      <c r="D54" s="101">
        <v>12278</v>
      </c>
      <c r="E54" s="101">
        <v>11788</v>
      </c>
      <c r="F54" s="101">
        <v>2603</v>
      </c>
      <c r="G54" s="101" t="s">
        <v>135</v>
      </c>
      <c r="H54" s="101" t="s">
        <v>135</v>
      </c>
      <c r="I54" s="101">
        <v>25574</v>
      </c>
      <c r="J54" s="101">
        <v>8290</v>
      </c>
      <c r="K54" s="101" t="s">
        <v>135</v>
      </c>
      <c r="L54" s="101" t="s">
        <v>135</v>
      </c>
      <c r="M54" s="101" t="s">
        <v>135</v>
      </c>
      <c r="N54" s="101" t="s">
        <v>135</v>
      </c>
      <c r="O54" s="101" t="s">
        <v>135</v>
      </c>
      <c r="P54" s="101" t="s">
        <v>135</v>
      </c>
      <c r="Q54" s="101" t="s">
        <v>135</v>
      </c>
      <c r="R54" s="101" t="s">
        <v>135</v>
      </c>
      <c r="S54" s="101" t="s">
        <v>135</v>
      </c>
      <c r="T54" s="101" t="s">
        <v>135</v>
      </c>
      <c r="U54" s="101" t="s">
        <v>135</v>
      </c>
      <c r="V54" s="101" t="s">
        <v>135</v>
      </c>
      <c r="W54" s="101" t="s">
        <v>135</v>
      </c>
      <c r="X54" s="101" t="s">
        <v>135</v>
      </c>
      <c r="Y54" s="101" t="s">
        <v>135</v>
      </c>
      <c r="Z54" s="101" t="s">
        <v>135</v>
      </c>
      <c r="AA54" s="101">
        <v>3660</v>
      </c>
      <c r="AB54" s="101">
        <v>1385</v>
      </c>
      <c r="AC54" s="101">
        <v>2754</v>
      </c>
      <c r="AD54" s="101">
        <v>1098</v>
      </c>
      <c r="AE54" s="101">
        <v>906</v>
      </c>
      <c r="AF54" s="101">
        <v>287</v>
      </c>
    </row>
    <row r="55" spans="1:32" hidden="1" x14ac:dyDescent="0.25">
      <c r="A55" s="100" t="s">
        <v>41</v>
      </c>
      <c r="B55" s="100" t="s">
        <v>181</v>
      </c>
      <c r="C55" s="101">
        <v>268</v>
      </c>
      <c r="D55" s="101">
        <v>175</v>
      </c>
      <c r="E55" s="101" t="s">
        <v>135</v>
      </c>
      <c r="F55" s="101" t="s">
        <v>135</v>
      </c>
      <c r="G55" s="101" t="s">
        <v>135</v>
      </c>
      <c r="H55" s="101" t="s">
        <v>135</v>
      </c>
      <c r="I55" s="101" t="s">
        <v>135</v>
      </c>
      <c r="J55" s="101" t="s">
        <v>135</v>
      </c>
      <c r="K55" s="101" t="s">
        <v>135</v>
      </c>
      <c r="L55" s="101" t="s">
        <v>135</v>
      </c>
      <c r="M55" s="101" t="s">
        <v>135</v>
      </c>
      <c r="N55" s="101" t="s">
        <v>135</v>
      </c>
      <c r="O55" s="101" t="s">
        <v>135</v>
      </c>
      <c r="P55" s="101" t="s">
        <v>135</v>
      </c>
      <c r="Q55" s="101" t="s">
        <v>135</v>
      </c>
      <c r="R55" s="101" t="s">
        <v>135</v>
      </c>
      <c r="S55" s="101" t="s">
        <v>135</v>
      </c>
      <c r="T55" s="101" t="s">
        <v>135</v>
      </c>
      <c r="U55" s="101" t="s">
        <v>135</v>
      </c>
      <c r="V55" s="101" t="s">
        <v>135</v>
      </c>
      <c r="W55" s="101" t="s">
        <v>135</v>
      </c>
      <c r="X55" s="101" t="s">
        <v>135</v>
      </c>
      <c r="Y55" s="101" t="s">
        <v>135</v>
      </c>
      <c r="Z55" s="101" t="s">
        <v>135</v>
      </c>
      <c r="AA55" s="101">
        <v>268</v>
      </c>
      <c r="AB55" s="101">
        <v>175</v>
      </c>
      <c r="AC55" s="101">
        <v>172</v>
      </c>
      <c r="AD55" s="101">
        <v>111</v>
      </c>
      <c r="AE55" s="101">
        <v>96</v>
      </c>
      <c r="AF55" s="101">
        <v>64</v>
      </c>
    </row>
    <row r="56" spans="1:32" hidden="1" x14ac:dyDescent="0.25">
      <c r="A56" s="100" t="s">
        <v>41</v>
      </c>
      <c r="B56" s="100" t="s">
        <v>182</v>
      </c>
      <c r="C56" s="101">
        <v>6173</v>
      </c>
      <c r="D56" s="101">
        <v>2516</v>
      </c>
      <c r="E56" s="101">
        <v>6173</v>
      </c>
      <c r="F56" s="101">
        <v>2516</v>
      </c>
      <c r="G56" s="101" t="s">
        <v>135</v>
      </c>
      <c r="H56" s="101" t="s">
        <v>135</v>
      </c>
      <c r="I56" s="101" t="s">
        <v>135</v>
      </c>
      <c r="J56" s="101" t="s">
        <v>135</v>
      </c>
      <c r="K56" s="101" t="s">
        <v>135</v>
      </c>
      <c r="L56" s="101" t="s">
        <v>135</v>
      </c>
      <c r="M56" s="101" t="s">
        <v>135</v>
      </c>
      <c r="N56" s="101" t="s">
        <v>135</v>
      </c>
      <c r="O56" s="101" t="s">
        <v>135</v>
      </c>
      <c r="P56" s="101" t="s">
        <v>135</v>
      </c>
      <c r="Q56" s="101" t="s">
        <v>135</v>
      </c>
      <c r="R56" s="101" t="s">
        <v>135</v>
      </c>
      <c r="S56" s="101" t="s">
        <v>135</v>
      </c>
      <c r="T56" s="101" t="s">
        <v>135</v>
      </c>
      <c r="U56" s="101" t="s">
        <v>135</v>
      </c>
      <c r="V56" s="101" t="s">
        <v>135</v>
      </c>
      <c r="W56" s="101" t="s">
        <v>135</v>
      </c>
      <c r="X56" s="101" t="s">
        <v>135</v>
      </c>
      <c r="Y56" s="101" t="s">
        <v>135</v>
      </c>
      <c r="Z56" s="101" t="s">
        <v>135</v>
      </c>
      <c r="AA56" s="101" t="s">
        <v>135</v>
      </c>
      <c r="AB56" s="101" t="s">
        <v>135</v>
      </c>
      <c r="AC56" s="101" t="s">
        <v>135</v>
      </c>
      <c r="AD56" s="101" t="s">
        <v>135</v>
      </c>
      <c r="AE56" s="101" t="s">
        <v>135</v>
      </c>
      <c r="AF56" s="101" t="s">
        <v>135</v>
      </c>
    </row>
    <row r="57" spans="1:32" hidden="1" x14ac:dyDescent="0.25">
      <c r="A57" s="100" t="s">
        <v>41</v>
      </c>
      <c r="B57" s="100" t="s">
        <v>183</v>
      </c>
      <c r="C57" s="101">
        <v>3768</v>
      </c>
      <c r="D57" s="101">
        <v>252</v>
      </c>
      <c r="E57" s="101" t="s">
        <v>135</v>
      </c>
      <c r="F57" s="101" t="s">
        <v>135</v>
      </c>
      <c r="G57" s="101" t="s">
        <v>135</v>
      </c>
      <c r="H57" s="101" t="s">
        <v>135</v>
      </c>
      <c r="I57" s="101" t="s">
        <v>135</v>
      </c>
      <c r="J57" s="101" t="s">
        <v>135</v>
      </c>
      <c r="K57" s="101" t="s">
        <v>135</v>
      </c>
      <c r="L57" s="101" t="s">
        <v>135</v>
      </c>
      <c r="M57" s="101" t="s">
        <v>135</v>
      </c>
      <c r="N57" s="101" t="s">
        <v>135</v>
      </c>
      <c r="O57" s="101" t="s">
        <v>135</v>
      </c>
      <c r="P57" s="101" t="s">
        <v>135</v>
      </c>
      <c r="Q57" s="101" t="s">
        <v>135</v>
      </c>
      <c r="R57" s="101" t="s">
        <v>135</v>
      </c>
      <c r="S57" s="101" t="s">
        <v>135</v>
      </c>
      <c r="T57" s="101" t="s">
        <v>135</v>
      </c>
      <c r="U57" s="101" t="s">
        <v>135</v>
      </c>
      <c r="V57" s="101" t="s">
        <v>135</v>
      </c>
      <c r="W57" s="101" t="s">
        <v>135</v>
      </c>
      <c r="X57" s="101" t="s">
        <v>135</v>
      </c>
      <c r="Y57" s="101">
        <v>3768</v>
      </c>
      <c r="Z57" s="101">
        <v>252</v>
      </c>
      <c r="AA57" s="101" t="s">
        <v>135</v>
      </c>
      <c r="AB57" s="101" t="s">
        <v>135</v>
      </c>
      <c r="AC57" s="101" t="s">
        <v>135</v>
      </c>
      <c r="AD57" s="101" t="s">
        <v>135</v>
      </c>
      <c r="AE57" s="101" t="s">
        <v>135</v>
      </c>
      <c r="AF57" s="101" t="s">
        <v>135</v>
      </c>
    </row>
    <row r="58" spans="1:32" hidden="1" x14ac:dyDescent="0.25">
      <c r="A58" s="100" t="s">
        <v>41</v>
      </c>
      <c r="B58" s="100" t="s">
        <v>184</v>
      </c>
      <c r="C58" s="101">
        <v>20018</v>
      </c>
      <c r="D58" s="101">
        <v>7886</v>
      </c>
      <c r="E58" s="101" t="s">
        <v>135</v>
      </c>
      <c r="F58" s="101" t="s">
        <v>135</v>
      </c>
      <c r="G58" s="101" t="s">
        <v>135</v>
      </c>
      <c r="H58" s="101" t="s">
        <v>135</v>
      </c>
      <c r="I58" s="101">
        <v>18083</v>
      </c>
      <c r="J58" s="101">
        <v>6926</v>
      </c>
      <c r="K58" s="101" t="s">
        <v>135</v>
      </c>
      <c r="L58" s="101" t="s">
        <v>135</v>
      </c>
      <c r="M58" s="101" t="s">
        <v>135</v>
      </c>
      <c r="N58" s="101" t="s">
        <v>135</v>
      </c>
      <c r="O58" s="101" t="s">
        <v>135</v>
      </c>
      <c r="P58" s="101" t="s">
        <v>135</v>
      </c>
      <c r="Q58" s="101" t="s">
        <v>135</v>
      </c>
      <c r="R58" s="101" t="s">
        <v>135</v>
      </c>
      <c r="S58" s="101" t="s">
        <v>135</v>
      </c>
      <c r="T58" s="101" t="s">
        <v>135</v>
      </c>
      <c r="U58" s="101" t="s">
        <v>135</v>
      </c>
      <c r="V58" s="101" t="s">
        <v>135</v>
      </c>
      <c r="W58" s="101" t="s">
        <v>135</v>
      </c>
      <c r="X58" s="101" t="s">
        <v>135</v>
      </c>
      <c r="Y58" s="101" t="s">
        <v>135</v>
      </c>
      <c r="Z58" s="101" t="s">
        <v>135</v>
      </c>
      <c r="AA58" s="101">
        <v>1935</v>
      </c>
      <c r="AB58" s="101">
        <v>960</v>
      </c>
      <c r="AC58" s="101">
        <v>1575</v>
      </c>
      <c r="AD58" s="101">
        <v>844</v>
      </c>
      <c r="AE58" s="101">
        <v>360</v>
      </c>
      <c r="AF58" s="101">
        <v>116</v>
      </c>
    </row>
    <row r="59" spans="1:32" x14ac:dyDescent="0.25">
      <c r="A59" s="100" t="s">
        <v>42</v>
      </c>
      <c r="B59" s="100" t="s">
        <v>55</v>
      </c>
      <c r="C59" s="101">
        <v>127056</v>
      </c>
      <c r="D59" s="101">
        <v>55515</v>
      </c>
      <c r="E59" s="112">
        <v>25714</v>
      </c>
      <c r="F59" s="112">
        <v>10349</v>
      </c>
      <c r="G59" s="101">
        <v>1418</v>
      </c>
      <c r="H59" s="101">
        <v>860</v>
      </c>
      <c r="I59" s="101">
        <v>84814</v>
      </c>
      <c r="J59" s="101">
        <v>37670</v>
      </c>
      <c r="K59" s="101" t="s">
        <v>135</v>
      </c>
      <c r="L59" s="101" t="s">
        <v>135</v>
      </c>
      <c r="M59" s="101" t="s">
        <v>135</v>
      </c>
      <c r="N59" s="101" t="s">
        <v>135</v>
      </c>
      <c r="O59" s="101" t="s">
        <v>135</v>
      </c>
      <c r="P59" s="101" t="s">
        <v>135</v>
      </c>
      <c r="Q59" s="101" t="s">
        <v>135</v>
      </c>
      <c r="R59" s="101" t="s">
        <v>135</v>
      </c>
      <c r="S59" s="101" t="s">
        <v>135</v>
      </c>
      <c r="T59" s="101" t="s">
        <v>135</v>
      </c>
      <c r="U59" s="101" t="s">
        <v>135</v>
      </c>
      <c r="V59" s="101" t="s">
        <v>135</v>
      </c>
      <c r="W59" s="101" t="s">
        <v>135</v>
      </c>
      <c r="X59" s="101" t="s">
        <v>135</v>
      </c>
      <c r="Y59" s="101">
        <v>1414</v>
      </c>
      <c r="Z59" s="101">
        <v>29</v>
      </c>
      <c r="AA59" s="101">
        <v>13696</v>
      </c>
      <c r="AB59" s="101">
        <v>6607</v>
      </c>
      <c r="AC59" s="101">
        <v>10450</v>
      </c>
      <c r="AD59" s="101">
        <v>5361</v>
      </c>
      <c r="AE59" s="101">
        <v>3246</v>
      </c>
      <c r="AF59" s="101">
        <v>1246</v>
      </c>
    </row>
    <row r="60" spans="1:32" hidden="1" x14ac:dyDescent="0.25">
      <c r="A60" s="100" t="s">
        <v>42</v>
      </c>
      <c r="B60" s="100" t="s">
        <v>185</v>
      </c>
      <c r="C60" s="101">
        <v>24162</v>
      </c>
      <c r="D60" s="101">
        <v>13436</v>
      </c>
      <c r="E60" s="101">
        <v>4999</v>
      </c>
      <c r="F60" s="101">
        <v>2955</v>
      </c>
      <c r="G60" s="101" t="s">
        <v>135</v>
      </c>
      <c r="H60" s="101" t="s">
        <v>135</v>
      </c>
      <c r="I60" s="101">
        <v>17718</v>
      </c>
      <c r="J60" s="101">
        <v>9543</v>
      </c>
      <c r="K60" s="101" t="s">
        <v>135</v>
      </c>
      <c r="L60" s="101" t="s">
        <v>135</v>
      </c>
      <c r="M60" s="101" t="s">
        <v>135</v>
      </c>
      <c r="N60" s="101" t="s">
        <v>135</v>
      </c>
      <c r="O60" s="101" t="s">
        <v>135</v>
      </c>
      <c r="P60" s="101" t="s">
        <v>135</v>
      </c>
      <c r="Q60" s="101" t="s">
        <v>135</v>
      </c>
      <c r="R60" s="101" t="s">
        <v>135</v>
      </c>
      <c r="S60" s="101" t="s">
        <v>135</v>
      </c>
      <c r="T60" s="101" t="s">
        <v>135</v>
      </c>
      <c r="U60" s="101" t="s">
        <v>135</v>
      </c>
      <c r="V60" s="101" t="s">
        <v>135</v>
      </c>
      <c r="W60" s="101" t="s">
        <v>135</v>
      </c>
      <c r="X60" s="101" t="s">
        <v>135</v>
      </c>
      <c r="Y60" s="101" t="s">
        <v>135</v>
      </c>
      <c r="Z60" s="101" t="s">
        <v>135</v>
      </c>
      <c r="AA60" s="101">
        <v>1445</v>
      </c>
      <c r="AB60" s="101">
        <v>938</v>
      </c>
      <c r="AC60" s="101">
        <v>1228</v>
      </c>
      <c r="AD60" s="101">
        <v>826</v>
      </c>
      <c r="AE60" s="101">
        <v>217</v>
      </c>
      <c r="AF60" s="101">
        <v>112</v>
      </c>
    </row>
    <row r="61" spans="1:32" hidden="1" x14ac:dyDescent="0.25">
      <c r="A61" s="100" t="s">
        <v>42</v>
      </c>
      <c r="B61" s="100" t="s">
        <v>186</v>
      </c>
      <c r="C61" s="101">
        <v>15821</v>
      </c>
      <c r="D61" s="101">
        <v>7451</v>
      </c>
      <c r="E61" s="101">
        <v>701</v>
      </c>
      <c r="F61" s="101">
        <v>569</v>
      </c>
      <c r="G61" s="101" t="s">
        <v>135</v>
      </c>
      <c r="H61" s="101" t="s">
        <v>135</v>
      </c>
      <c r="I61" s="101">
        <v>13895</v>
      </c>
      <c r="J61" s="101">
        <v>6244</v>
      </c>
      <c r="K61" s="101" t="s">
        <v>135</v>
      </c>
      <c r="L61" s="101" t="s">
        <v>135</v>
      </c>
      <c r="M61" s="101" t="s">
        <v>135</v>
      </c>
      <c r="N61" s="101" t="s">
        <v>135</v>
      </c>
      <c r="O61" s="101" t="s">
        <v>135</v>
      </c>
      <c r="P61" s="101" t="s">
        <v>135</v>
      </c>
      <c r="Q61" s="101" t="s">
        <v>135</v>
      </c>
      <c r="R61" s="101" t="s">
        <v>135</v>
      </c>
      <c r="S61" s="101" t="s">
        <v>135</v>
      </c>
      <c r="T61" s="101" t="s">
        <v>135</v>
      </c>
      <c r="U61" s="101" t="s">
        <v>135</v>
      </c>
      <c r="V61" s="101" t="s">
        <v>135</v>
      </c>
      <c r="W61" s="101" t="s">
        <v>135</v>
      </c>
      <c r="X61" s="101" t="s">
        <v>135</v>
      </c>
      <c r="Y61" s="101" t="s">
        <v>135</v>
      </c>
      <c r="Z61" s="101" t="s">
        <v>135</v>
      </c>
      <c r="AA61" s="101">
        <v>1225</v>
      </c>
      <c r="AB61" s="101">
        <v>638</v>
      </c>
      <c r="AC61" s="101">
        <v>1105</v>
      </c>
      <c r="AD61" s="101">
        <v>569</v>
      </c>
      <c r="AE61" s="101">
        <v>120</v>
      </c>
      <c r="AF61" s="101">
        <v>69</v>
      </c>
    </row>
    <row r="62" spans="1:32" hidden="1" x14ac:dyDescent="0.25">
      <c r="A62" s="100" t="s">
        <v>42</v>
      </c>
      <c r="B62" s="100" t="s">
        <v>187</v>
      </c>
      <c r="C62" s="101">
        <v>39411</v>
      </c>
      <c r="D62" s="101">
        <v>13898</v>
      </c>
      <c r="E62" s="101">
        <v>8011</v>
      </c>
      <c r="F62" s="101">
        <v>1518</v>
      </c>
      <c r="G62" s="101" t="s">
        <v>135</v>
      </c>
      <c r="H62" s="101" t="s">
        <v>135</v>
      </c>
      <c r="I62" s="101">
        <v>28564</v>
      </c>
      <c r="J62" s="101">
        <v>11121</v>
      </c>
      <c r="K62" s="101" t="s">
        <v>135</v>
      </c>
      <c r="L62" s="101" t="s">
        <v>135</v>
      </c>
      <c r="M62" s="101" t="s">
        <v>135</v>
      </c>
      <c r="N62" s="101" t="s">
        <v>135</v>
      </c>
      <c r="O62" s="101" t="s">
        <v>135</v>
      </c>
      <c r="P62" s="101" t="s">
        <v>135</v>
      </c>
      <c r="Q62" s="101" t="s">
        <v>135</v>
      </c>
      <c r="R62" s="101" t="s">
        <v>135</v>
      </c>
      <c r="S62" s="101" t="s">
        <v>135</v>
      </c>
      <c r="T62" s="101" t="s">
        <v>135</v>
      </c>
      <c r="U62" s="101" t="s">
        <v>135</v>
      </c>
      <c r="V62" s="101" t="s">
        <v>135</v>
      </c>
      <c r="W62" s="101" t="s">
        <v>135</v>
      </c>
      <c r="X62" s="101" t="s">
        <v>135</v>
      </c>
      <c r="Y62" s="101" t="s">
        <v>135</v>
      </c>
      <c r="Z62" s="101" t="s">
        <v>135</v>
      </c>
      <c r="AA62" s="101">
        <v>2836</v>
      </c>
      <c r="AB62" s="101">
        <v>1259</v>
      </c>
      <c r="AC62" s="101">
        <v>2260</v>
      </c>
      <c r="AD62" s="101">
        <v>1015</v>
      </c>
      <c r="AE62" s="101">
        <v>576</v>
      </c>
      <c r="AF62" s="101">
        <v>244</v>
      </c>
    </row>
    <row r="63" spans="1:32" hidden="1" x14ac:dyDescent="0.25">
      <c r="A63" s="100" t="s">
        <v>42</v>
      </c>
      <c r="B63" s="100" t="s">
        <v>188</v>
      </c>
      <c r="C63" s="101">
        <v>47662</v>
      </c>
      <c r="D63" s="101">
        <v>20730</v>
      </c>
      <c r="E63" s="101">
        <v>12003</v>
      </c>
      <c r="F63" s="101">
        <v>5307</v>
      </c>
      <c r="G63" s="101">
        <v>1418</v>
      </c>
      <c r="H63" s="101">
        <v>860</v>
      </c>
      <c r="I63" s="101">
        <v>24637</v>
      </c>
      <c r="J63" s="101">
        <v>10762</v>
      </c>
      <c r="K63" s="101" t="s">
        <v>135</v>
      </c>
      <c r="L63" s="101" t="s">
        <v>135</v>
      </c>
      <c r="M63" s="101" t="s">
        <v>135</v>
      </c>
      <c r="N63" s="101" t="s">
        <v>135</v>
      </c>
      <c r="O63" s="101" t="s">
        <v>135</v>
      </c>
      <c r="P63" s="101" t="s">
        <v>135</v>
      </c>
      <c r="Q63" s="101" t="s">
        <v>135</v>
      </c>
      <c r="R63" s="101" t="s">
        <v>135</v>
      </c>
      <c r="S63" s="101" t="s">
        <v>135</v>
      </c>
      <c r="T63" s="101" t="s">
        <v>135</v>
      </c>
      <c r="U63" s="101" t="s">
        <v>135</v>
      </c>
      <c r="V63" s="101" t="s">
        <v>135</v>
      </c>
      <c r="W63" s="101" t="s">
        <v>135</v>
      </c>
      <c r="X63" s="101" t="s">
        <v>135</v>
      </c>
      <c r="Y63" s="101">
        <v>1414</v>
      </c>
      <c r="Z63" s="101">
        <v>29</v>
      </c>
      <c r="AA63" s="101">
        <v>8190</v>
      </c>
      <c r="AB63" s="101">
        <v>3772</v>
      </c>
      <c r="AC63" s="101">
        <v>5857</v>
      </c>
      <c r="AD63" s="101">
        <v>2951</v>
      </c>
      <c r="AE63" s="101">
        <v>2333</v>
      </c>
      <c r="AF63" s="101">
        <v>821</v>
      </c>
    </row>
    <row r="64" spans="1:32" x14ac:dyDescent="0.25">
      <c r="A64" s="100" t="s">
        <v>43</v>
      </c>
      <c r="B64" s="100" t="s">
        <v>55</v>
      </c>
      <c r="C64" s="101">
        <v>169372</v>
      </c>
      <c r="D64" s="101">
        <v>65019</v>
      </c>
      <c r="E64" s="112">
        <v>28527</v>
      </c>
      <c r="F64" s="112">
        <v>11661</v>
      </c>
      <c r="G64" s="101" t="s">
        <v>135</v>
      </c>
      <c r="H64" s="101" t="s">
        <v>135</v>
      </c>
      <c r="I64" s="101">
        <v>112638</v>
      </c>
      <c r="J64" s="101">
        <v>43045</v>
      </c>
      <c r="K64" s="101" t="s">
        <v>135</v>
      </c>
      <c r="L64" s="101" t="s">
        <v>135</v>
      </c>
      <c r="M64" s="101">
        <v>2080</v>
      </c>
      <c r="N64" s="101">
        <v>325</v>
      </c>
      <c r="O64" s="101" t="s">
        <v>135</v>
      </c>
      <c r="P64" s="101" t="s">
        <v>135</v>
      </c>
      <c r="Q64" s="101" t="s">
        <v>135</v>
      </c>
      <c r="R64" s="101" t="s">
        <v>135</v>
      </c>
      <c r="S64" s="101">
        <v>3060</v>
      </c>
      <c r="T64" s="101">
        <v>2258</v>
      </c>
      <c r="U64" s="101">
        <v>128</v>
      </c>
      <c r="V64" s="101">
        <v>36</v>
      </c>
      <c r="W64" s="101" t="s">
        <v>135</v>
      </c>
      <c r="X64" s="101" t="s">
        <v>135</v>
      </c>
      <c r="Y64" s="101">
        <v>1759</v>
      </c>
      <c r="Z64" s="101">
        <v>65</v>
      </c>
      <c r="AA64" s="101">
        <v>21180</v>
      </c>
      <c r="AB64" s="101">
        <v>7629</v>
      </c>
      <c r="AC64" s="101">
        <v>13282</v>
      </c>
      <c r="AD64" s="101">
        <v>5511</v>
      </c>
      <c r="AE64" s="101">
        <v>7898</v>
      </c>
      <c r="AF64" s="101">
        <v>2118</v>
      </c>
    </row>
    <row r="65" spans="1:32" hidden="1" x14ac:dyDescent="0.25">
      <c r="A65" s="100" t="s">
        <v>43</v>
      </c>
      <c r="B65" s="100" t="s">
        <v>189</v>
      </c>
      <c r="C65" s="101">
        <v>17992</v>
      </c>
      <c r="D65" s="101">
        <v>7718</v>
      </c>
      <c r="E65" s="101" t="s">
        <v>135</v>
      </c>
      <c r="F65" s="101" t="s">
        <v>135</v>
      </c>
      <c r="G65" s="101" t="s">
        <v>135</v>
      </c>
      <c r="H65" s="101" t="s">
        <v>135</v>
      </c>
      <c r="I65" s="101">
        <v>16698</v>
      </c>
      <c r="J65" s="101">
        <v>7065</v>
      </c>
      <c r="K65" s="101" t="s">
        <v>135</v>
      </c>
      <c r="L65" s="101" t="s">
        <v>135</v>
      </c>
      <c r="M65" s="101" t="s">
        <v>135</v>
      </c>
      <c r="N65" s="101" t="s">
        <v>135</v>
      </c>
      <c r="O65" s="101" t="s">
        <v>135</v>
      </c>
      <c r="P65" s="101" t="s">
        <v>135</v>
      </c>
      <c r="Q65" s="101" t="s">
        <v>135</v>
      </c>
      <c r="R65" s="101" t="s">
        <v>135</v>
      </c>
      <c r="S65" s="101" t="s">
        <v>135</v>
      </c>
      <c r="T65" s="101" t="s">
        <v>135</v>
      </c>
      <c r="U65" s="101" t="s">
        <v>135</v>
      </c>
      <c r="V65" s="101" t="s">
        <v>135</v>
      </c>
      <c r="W65" s="101" t="s">
        <v>135</v>
      </c>
      <c r="X65" s="101" t="s">
        <v>135</v>
      </c>
      <c r="Y65" s="101" t="s">
        <v>135</v>
      </c>
      <c r="Z65" s="101" t="s">
        <v>135</v>
      </c>
      <c r="AA65" s="101">
        <v>1294</v>
      </c>
      <c r="AB65" s="101">
        <v>653</v>
      </c>
      <c r="AC65" s="101">
        <v>956</v>
      </c>
      <c r="AD65" s="101">
        <v>525</v>
      </c>
      <c r="AE65" s="101">
        <v>338</v>
      </c>
      <c r="AF65" s="101">
        <v>128</v>
      </c>
    </row>
    <row r="66" spans="1:32" hidden="1" x14ac:dyDescent="0.25">
      <c r="A66" s="100" t="s">
        <v>43</v>
      </c>
      <c r="B66" s="100" t="s">
        <v>190</v>
      </c>
      <c r="C66" s="101">
        <v>44580</v>
      </c>
      <c r="D66" s="101">
        <v>17032</v>
      </c>
      <c r="E66" s="101">
        <v>15963</v>
      </c>
      <c r="F66" s="101">
        <v>7026</v>
      </c>
      <c r="G66" s="101" t="s">
        <v>135</v>
      </c>
      <c r="H66" s="101" t="s">
        <v>135</v>
      </c>
      <c r="I66" s="101">
        <v>25768</v>
      </c>
      <c r="J66" s="101">
        <v>9499</v>
      </c>
      <c r="K66" s="101" t="s">
        <v>135</v>
      </c>
      <c r="L66" s="101" t="s">
        <v>135</v>
      </c>
      <c r="M66" s="101">
        <v>1</v>
      </c>
      <c r="N66" s="101" t="s">
        <v>135</v>
      </c>
      <c r="O66" s="101" t="s">
        <v>135</v>
      </c>
      <c r="P66" s="101" t="s">
        <v>135</v>
      </c>
      <c r="Q66" s="101" t="s">
        <v>135</v>
      </c>
      <c r="R66" s="101" t="s">
        <v>135</v>
      </c>
      <c r="S66" s="101" t="s">
        <v>135</v>
      </c>
      <c r="T66" s="101" t="s">
        <v>135</v>
      </c>
      <c r="U66" s="101" t="s">
        <v>135</v>
      </c>
      <c r="V66" s="101" t="s">
        <v>135</v>
      </c>
      <c r="W66" s="101" t="s">
        <v>135</v>
      </c>
      <c r="X66" s="101" t="s">
        <v>135</v>
      </c>
      <c r="Y66" s="101">
        <v>1759</v>
      </c>
      <c r="Z66" s="101">
        <v>65</v>
      </c>
      <c r="AA66" s="101">
        <v>1089</v>
      </c>
      <c r="AB66" s="101">
        <v>442</v>
      </c>
      <c r="AC66" s="101">
        <v>694</v>
      </c>
      <c r="AD66" s="101">
        <v>298</v>
      </c>
      <c r="AE66" s="101">
        <v>395</v>
      </c>
      <c r="AF66" s="101">
        <v>144</v>
      </c>
    </row>
    <row r="67" spans="1:32" hidden="1" x14ac:dyDescent="0.25">
      <c r="A67" s="100" t="s">
        <v>43</v>
      </c>
      <c r="B67" s="100" t="s">
        <v>191</v>
      </c>
      <c r="C67" s="101">
        <v>38729</v>
      </c>
      <c r="D67" s="101">
        <v>17721</v>
      </c>
      <c r="E67" s="101">
        <v>6064</v>
      </c>
      <c r="F67" s="101">
        <v>3065</v>
      </c>
      <c r="G67" s="101" t="s">
        <v>135</v>
      </c>
      <c r="H67" s="101" t="s">
        <v>135</v>
      </c>
      <c r="I67" s="101">
        <v>27218</v>
      </c>
      <c r="J67" s="101">
        <v>11173</v>
      </c>
      <c r="K67" s="101" t="s">
        <v>135</v>
      </c>
      <c r="L67" s="101" t="s">
        <v>135</v>
      </c>
      <c r="M67" s="101" t="s">
        <v>135</v>
      </c>
      <c r="N67" s="101" t="s">
        <v>135</v>
      </c>
      <c r="O67" s="101" t="s">
        <v>135</v>
      </c>
      <c r="P67" s="101" t="s">
        <v>135</v>
      </c>
      <c r="Q67" s="101" t="s">
        <v>135</v>
      </c>
      <c r="R67" s="101" t="s">
        <v>135</v>
      </c>
      <c r="S67" s="101">
        <v>3060</v>
      </c>
      <c r="T67" s="101">
        <v>2258</v>
      </c>
      <c r="U67" s="101" t="s">
        <v>135</v>
      </c>
      <c r="V67" s="101" t="s">
        <v>135</v>
      </c>
      <c r="W67" s="101" t="s">
        <v>135</v>
      </c>
      <c r="X67" s="101" t="s">
        <v>135</v>
      </c>
      <c r="Y67" s="101" t="s">
        <v>135</v>
      </c>
      <c r="Z67" s="101" t="s">
        <v>135</v>
      </c>
      <c r="AA67" s="101">
        <v>2387</v>
      </c>
      <c r="AB67" s="101">
        <v>1225</v>
      </c>
      <c r="AC67" s="101">
        <v>1936</v>
      </c>
      <c r="AD67" s="101">
        <v>1037</v>
      </c>
      <c r="AE67" s="101">
        <v>451</v>
      </c>
      <c r="AF67" s="101">
        <v>188</v>
      </c>
    </row>
    <row r="68" spans="1:32" hidden="1" x14ac:dyDescent="0.25">
      <c r="A68" s="100" t="s">
        <v>43</v>
      </c>
      <c r="B68" s="100" t="s">
        <v>192</v>
      </c>
      <c r="C68" s="101">
        <v>66365</v>
      </c>
      <c r="D68" s="101">
        <v>21583</v>
      </c>
      <c r="E68" s="101">
        <v>6500</v>
      </c>
      <c r="F68" s="101">
        <v>1570</v>
      </c>
      <c r="G68" s="101" t="s">
        <v>135</v>
      </c>
      <c r="H68" s="101" t="s">
        <v>135</v>
      </c>
      <c r="I68" s="101">
        <v>42124</v>
      </c>
      <c r="J68" s="101">
        <v>14817</v>
      </c>
      <c r="K68" s="101" t="s">
        <v>135</v>
      </c>
      <c r="L68" s="101" t="s">
        <v>135</v>
      </c>
      <c r="M68" s="101">
        <v>2079</v>
      </c>
      <c r="N68" s="101">
        <v>325</v>
      </c>
      <c r="O68" s="101" t="s">
        <v>135</v>
      </c>
      <c r="P68" s="101" t="s">
        <v>135</v>
      </c>
      <c r="Q68" s="101" t="s">
        <v>135</v>
      </c>
      <c r="R68" s="101" t="s">
        <v>135</v>
      </c>
      <c r="S68" s="101" t="s">
        <v>135</v>
      </c>
      <c r="T68" s="101" t="s">
        <v>135</v>
      </c>
      <c r="U68" s="101">
        <v>128</v>
      </c>
      <c r="V68" s="101">
        <v>36</v>
      </c>
      <c r="W68" s="101" t="s">
        <v>135</v>
      </c>
      <c r="X68" s="101" t="s">
        <v>135</v>
      </c>
      <c r="Y68" s="101" t="s">
        <v>135</v>
      </c>
      <c r="Z68" s="101" t="s">
        <v>135</v>
      </c>
      <c r="AA68" s="101">
        <v>15534</v>
      </c>
      <c r="AB68" s="101">
        <v>4835</v>
      </c>
      <c r="AC68" s="101">
        <v>8960</v>
      </c>
      <c r="AD68" s="101">
        <v>3255</v>
      </c>
      <c r="AE68" s="101">
        <v>6574</v>
      </c>
      <c r="AF68" s="101">
        <v>1580</v>
      </c>
    </row>
    <row r="69" spans="1:32" hidden="1" x14ac:dyDescent="0.25">
      <c r="A69" s="100" t="s">
        <v>43</v>
      </c>
      <c r="B69" s="100" t="s">
        <v>193</v>
      </c>
      <c r="C69" s="101">
        <v>1706</v>
      </c>
      <c r="D69" s="101">
        <v>965</v>
      </c>
      <c r="E69" s="101" t="s">
        <v>135</v>
      </c>
      <c r="F69" s="101" t="s">
        <v>135</v>
      </c>
      <c r="G69" s="101" t="s">
        <v>135</v>
      </c>
      <c r="H69" s="101" t="s">
        <v>135</v>
      </c>
      <c r="I69" s="101">
        <v>830</v>
      </c>
      <c r="J69" s="101">
        <v>491</v>
      </c>
      <c r="K69" s="101" t="s">
        <v>135</v>
      </c>
      <c r="L69" s="101" t="s">
        <v>135</v>
      </c>
      <c r="M69" s="101" t="s">
        <v>135</v>
      </c>
      <c r="N69" s="101" t="s">
        <v>135</v>
      </c>
      <c r="O69" s="101" t="s">
        <v>135</v>
      </c>
      <c r="P69" s="101" t="s">
        <v>135</v>
      </c>
      <c r="Q69" s="101" t="s">
        <v>135</v>
      </c>
      <c r="R69" s="101" t="s">
        <v>135</v>
      </c>
      <c r="S69" s="101" t="s">
        <v>135</v>
      </c>
      <c r="T69" s="101" t="s">
        <v>135</v>
      </c>
      <c r="U69" s="101" t="s">
        <v>135</v>
      </c>
      <c r="V69" s="101" t="s">
        <v>135</v>
      </c>
      <c r="W69" s="101" t="s">
        <v>135</v>
      </c>
      <c r="X69" s="101" t="s">
        <v>135</v>
      </c>
      <c r="Y69" s="101" t="s">
        <v>135</v>
      </c>
      <c r="Z69" s="101" t="s">
        <v>135</v>
      </c>
      <c r="AA69" s="101">
        <v>876</v>
      </c>
      <c r="AB69" s="101">
        <v>474</v>
      </c>
      <c r="AC69" s="101">
        <v>736</v>
      </c>
      <c r="AD69" s="101">
        <v>396</v>
      </c>
      <c r="AE69" s="101">
        <v>140</v>
      </c>
      <c r="AF69" s="101">
        <v>78</v>
      </c>
    </row>
    <row r="70" spans="1:32" x14ac:dyDescent="0.25">
      <c r="A70" s="100" t="s">
        <v>44</v>
      </c>
      <c r="B70" s="100" t="s">
        <v>55</v>
      </c>
      <c r="C70" s="101">
        <v>38884</v>
      </c>
      <c r="D70" s="101">
        <v>13599</v>
      </c>
      <c r="E70" s="112">
        <v>11141</v>
      </c>
      <c r="F70" s="112">
        <v>4194</v>
      </c>
      <c r="G70" s="101" t="s">
        <v>135</v>
      </c>
      <c r="H70" s="101" t="s">
        <v>135</v>
      </c>
      <c r="I70" s="101">
        <v>22305</v>
      </c>
      <c r="J70" s="101">
        <v>7844</v>
      </c>
      <c r="K70" s="101" t="s">
        <v>135</v>
      </c>
      <c r="L70" s="101" t="s">
        <v>135</v>
      </c>
      <c r="M70" s="101" t="s">
        <v>135</v>
      </c>
      <c r="N70" s="101" t="s">
        <v>135</v>
      </c>
      <c r="O70" s="101" t="s">
        <v>135</v>
      </c>
      <c r="P70" s="101" t="s">
        <v>135</v>
      </c>
      <c r="Q70" s="101" t="s">
        <v>135</v>
      </c>
      <c r="R70" s="101" t="s">
        <v>135</v>
      </c>
      <c r="S70" s="101" t="s">
        <v>135</v>
      </c>
      <c r="T70" s="101" t="s">
        <v>135</v>
      </c>
      <c r="U70" s="101">
        <v>99</v>
      </c>
      <c r="V70" s="101">
        <v>7</v>
      </c>
      <c r="W70" s="101" t="s">
        <v>135</v>
      </c>
      <c r="X70" s="101" t="s">
        <v>135</v>
      </c>
      <c r="Y70" s="101">
        <v>1382</v>
      </c>
      <c r="Z70" s="101">
        <v>42</v>
      </c>
      <c r="AA70" s="101">
        <v>3957</v>
      </c>
      <c r="AB70" s="101">
        <v>1512</v>
      </c>
      <c r="AC70" s="101">
        <v>2197</v>
      </c>
      <c r="AD70" s="101">
        <v>1031</v>
      </c>
      <c r="AE70" s="101">
        <v>1760</v>
      </c>
      <c r="AF70" s="101">
        <v>481</v>
      </c>
    </row>
    <row r="71" spans="1:32" hidden="1" x14ac:dyDescent="0.25">
      <c r="A71" s="100" t="s">
        <v>44</v>
      </c>
      <c r="B71" s="100" t="s">
        <v>194</v>
      </c>
      <c r="C71" s="101">
        <v>20711</v>
      </c>
      <c r="D71" s="101">
        <v>8012</v>
      </c>
      <c r="E71" s="101" t="s">
        <v>135</v>
      </c>
      <c r="F71" s="101" t="s">
        <v>135</v>
      </c>
      <c r="G71" s="101" t="s">
        <v>135</v>
      </c>
      <c r="H71" s="101" t="s">
        <v>135</v>
      </c>
      <c r="I71" s="101">
        <v>18505</v>
      </c>
      <c r="J71" s="101">
        <v>6927</v>
      </c>
      <c r="K71" s="101" t="s">
        <v>135</v>
      </c>
      <c r="L71" s="101" t="s">
        <v>135</v>
      </c>
      <c r="M71" s="101" t="s">
        <v>135</v>
      </c>
      <c r="N71" s="101" t="s">
        <v>135</v>
      </c>
      <c r="O71" s="101" t="s">
        <v>135</v>
      </c>
      <c r="P71" s="101" t="s">
        <v>135</v>
      </c>
      <c r="Q71" s="101" t="s">
        <v>135</v>
      </c>
      <c r="R71" s="101" t="s">
        <v>135</v>
      </c>
      <c r="S71" s="101" t="s">
        <v>135</v>
      </c>
      <c r="T71" s="101" t="s">
        <v>135</v>
      </c>
      <c r="U71" s="101" t="s">
        <v>135</v>
      </c>
      <c r="V71" s="101" t="s">
        <v>135</v>
      </c>
      <c r="W71" s="101" t="s">
        <v>135</v>
      </c>
      <c r="X71" s="101" t="s">
        <v>135</v>
      </c>
      <c r="Y71" s="101" t="s">
        <v>135</v>
      </c>
      <c r="Z71" s="101" t="s">
        <v>135</v>
      </c>
      <c r="AA71" s="101">
        <v>2206</v>
      </c>
      <c r="AB71" s="101">
        <v>1085</v>
      </c>
      <c r="AC71" s="101">
        <v>1636</v>
      </c>
      <c r="AD71" s="101">
        <v>863</v>
      </c>
      <c r="AE71" s="101">
        <v>570</v>
      </c>
      <c r="AF71" s="101">
        <v>222</v>
      </c>
    </row>
    <row r="72" spans="1:32" hidden="1" x14ac:dyDescent="0.25">
      <c r="A72" s="100" t="s">
        <v>44</v>
      </c>
      <c r="B72" s="100" t="s">
        <v>195</v>
      </c>
      <c r="C72" s="101">
        <v>8150</v>
      </c>
      <c r="D72" s="101">
        <v>2036</v>
      </c>
      <c r="E72" s="101">
        <v>8051</v>
      </c>
      <c r="F72" s="101">
        <v>2029</v>
      </c>
      <c r="G72" s="101" t="s">
        <v>135</v>
      </c>
      <c r="H72" s="101" t="s">
        <v>135</v>
      </c>
      <c r="I72" s="101" t="s">
        <v>135</v>
      </c>
      <c r="J72" s="101" t="s">
        <v>135</v>
      </c>
      <c r="K72" s="101" t="s">
        <v>135</v>
      </c>
      <c r="L72" s="101" t="s">
        <v>135</v>
      </c>
      <c r="M72" s="101" t="s">
        <v>135</v>
      </c>
      <c r="N72" s="101" t="s">
        <v>135</v>
      </c>
      <c r="O72" s="101" t="s">
        <v>135</v>
      </c>
      <c r="P72" s="101" t="s">
        <v>135</v>
      </c>
      <c r="Q72" s="101" t="s">
        <v>135</v>
      </c>
      <c r="R72" s="101" t="s">
        <v>135</v>
      </c>
      <c r="S72" s="101" t="s">
        <v>135</v>
      </c>
      <c r="T72" s="101" t="s">
        <v>135</v>
      </c>
      <c r="U72" s="101">
        <v>99</v>
      </c>
      <c r="V72" s="101">
        <v>7</v>
      </c>
      <c r="W72" s="101" t="s">
        <v>135</v>
      </c>
      <c r="X72" s="101" t="s">
        <v>135</v>
      </c>
      <c r="Y72" s="101" t="s">
        <v>135</v>
      </c>
      <c r="Z72" s="101" t="s">
        <v>135</v>
      </c>
      <c r="AA72" s="101" t="s">
        <v>135</v>
      </c>
      <c r="AB72" s="101" t="s">
        <v>135</v>
      </c>
      <c r="AC72" s="101" t="s">
        <v>135</v>
      </c>
      <c r="AD72" s="101" t="s">
        <v>135</v>
      </c>
      <c r="AE72" s="101" t="s">
        <v>135</v>
      </c>
      <c r="AF72" s="101" t="s">
        <v>135</v>
      </c>
    </row>
    <row r="73" spans="1:32" hidden="1" x14ac:dyDescent="0.25">
      <c r="A73" s="100" t="s">
        <v>44</v>
      </c>
      <c r="B73" s="100" t="s">
        <v>196</v>
      </c>
      <c r="C73" s="101">
        <v>8641</v>
      </c>
      <c r="D73" s="101">
        <v>3509</v>
      </c>
      <c r="E73" s="101">
        <v>3090</v>
      </c>
      <c r="F73" s="101">
        <v>2165</v>
      </c>
      <c r="G73" s="101" t="s">
        <v>135</v>
      </c>
      <c r="H73" s="101" t="s">
        <v>135</v>
      </c>
      <c r="I73" s="101">
        <v>3800</v>
      </c>
      <c r="J73" s="101">
        <v>917</v>
      </c>
      <c r="K73" s="101" t="s">
        <v>135</v>
      </c>
      <c r="L73" s="101" t="s">
        <v>135</v>
      </c>
      <c r="M73" s="101" t="s">
        <v>135</v>
      </c>
      <c r="N73" s="101" t="s">
        <v>135</v>
      </c>
      <c r="O73" s="101" t="s">
        <v>135</v>
      </c>
      <c r="P73" s="101" t="s">
        <v>135</v>
      </c>
      <c r="Q73" s="101" t="s">
        <v>135</v>
      </c>
      <c r="R73" s="101" t="s">
        <v>135</v>
      </c>
      <c r="S73" s="101" t="s">
        <v>135</v>
      </c>
      <c r="T73" s="101" t="s">
        <v>135</v>
      </c>
      <c r="U73" s="101" t="s">
        <v>135</v>
      </c>
      <c r="V73" s="101" t="s">
        <v>135</v>
      </c>
      <c r="W73" s="101" t="s">
        <v>135</v>
      </c>
      <c r="X73" s="101" t="s">
        <v>135</v>
      </c>
      <c r="Y73" s="101" t="s">
        <v>135</v>
      </c>
      <c r="Z73" s="101" t="s">
        <v>135</v>
      </c>
      <c r="AA73" s="101">
        <v>1751</v>
      </c>
      <c r="AB73" s="101">
        <v>427</v>
      </c>
      <c r="AC73" s="101">
        <v>561</v>
      </c>
      <c r="AD73" s="101">
        <v>168</v>
      </c>
      <c r="AE73" s="101">
        <v>1190</v>
      </c>
      <c r="AF73" s="101">
        <v>259</v>
      </c>
    </row>
    <row r="74" spans="1:32" hidden="1" x14ac:dyDescent="0.25">
      <c r="A74" s="100" t="s">
        <v>44</v>
      </c>
      <c r="B74" s="100" t="s">
        <v>197</v>
      </c>
      <c r="C74" s="101">
        <v>1382</v>
      </c>
      <c r="D74" s="101">
        <v>42</v>
      </c>
      <c r="E74" s="101" t="s">
        <v>135</v>
      </c>
      <c r="F74" s="101" t="s">
        <v>135</v>
      </c>
      <c r="G74" s="101" t="s">
        <v>135</v>
      </c>
      <c r="H74" s="101" t="s">
        <v>135</v>
      </c>
      <c r="I74" s="101" t="s">
        <v>135</v>
      </c>
      <c r="J74" s="101" t="s">
        <v>135</v>
      </c>
      <c r="K74" s="101" t="s">
        <v>135</v>
      </c>
      <c r="L74" s="101" t="s">
        <v>135</v>
      </c>
      <c r="M74" s="101" t="s">
        <v>135</v>
      </c>
      <c r="N74" s="101" t="s">
        <v>135</v>
      </c>
      <c r="O74" s="101" t="s">
        <v>135</v>
      </c>
      <c r="P74" s="101" t="s">
        <v>135</v>
      </c>
      <c r="Q74" s="101" t="s">
        <v>135</v>
      </c>
      <c r="R74" s="101" t="s">
        <v>135</v>
      </c>
      <c r="S74" s="101" t="s">
        <v>135</v>
      </c>
      <c r="T74" s="101" t="s">
        <v>135</v>
      </c>
      <c r="U74" s="101" t="s">
        <v>135</v>
      </c>
      <c r="V74" s="101" t="s">
        <v>135</v>
      </c>
      <c r="W74" s="101" t="s">
        <v>135</v>
      </c>
      <c r="X74" s="101" t="s">
        <v>135</v>
      </c>
      <c r="Y74" s="101">
        <v>1382</v>
      </c>
      <c r="Z74" s="101">
        <v>42</v>
      </c>
      <c r="AA74" s="101" t="s">
        <v>135</v>
      </c>
      <c r="AB74" s="101" t="s">
        <v>135</v>
      </c>
      <c r="AC74" s="101" t="s">
        <v>135</v>
      </c>
      <c r="AD74" s="101" t="s">
        <v>135</v>
      </c>
      <c r="AE74" s="101" t="s">
        <v>135</v>
      </c>
      <c r="AF74" s="101" t="s">
        <v>135</v>
      </c>
    </row>
    <row r="75" spans="1:32" x14ac:dyDescent="0.25">
      <c r="A75" s="100" t="s">
        <v>45</v>
      </c>
      <c r="B75" s="100" t="s">
        <v>55</v>
      </c>
      <c r="C75" s="101">
        <v>25505</v>
      </c>
      <c r="D75" s="101">
        <v>9047</v>
      </c>
      <c r="E75" s="112">
        <v>4850</v>
      </c>
      <c r="F75" s="112">
        <v>2155</v>
      </c>
      <c r="G75" s="101" t="s">
        <v>135</v>
      </c>
      <c r="H75" s="101" t="s">
        <v>135</v>
      </c>
      <c r="I75" s="101">
        <v>18712</v>
      </c>
      <c r="J75" s="101">
        <v>6124</v>
      </c>
      <c r="K75" s="101" t="s">
        <v>135</v>
      </c>
      <c r="L75" s="101" t="s">
        <v>135</v>
      </c>
      <c r="M75" s="101" t="s">
        <v>135</v>
      </c>
      <c r="N75" s="101" t="s">
        <v>135</v>
      </c>
      <c r="O75" s="101" t="s">
        <v>135</v>
      </c>
      <c r="P75" s="101" t="s">
        <v>135</v>
      </c>
      <c r="Q75" s="101" t="s">
        <v>135</v>
      </c>
      <c r="R75" s="101" t="s">
        <v>135</v>
      </c>
      <c r="S75" s="101" t="s">
        <v>135</v>
      </c>
      <c r="T75" s="101" t="s">
        <v>135</v>
      </c>
      <c r="U75" s="101" t="s">
        <v>135</v>
      </c>
      <c r="V75" s="101" t="s">
        <v>135</v>
      </c>
      <c r="W75" s="101" t="s">
        <v>135</v>
      </c>
      <c r="X75" s="101" t="s">
        <v>135</v>
      </c>
      <c r="Y75" s="101" t="s">
        <v>135</v>
      </c>
      <c r="Z75" s="101" t="s">
        <v>135</v>
      </c>
      <c r="AA75" s="101">
        <v>1943</v>
      </c>
      <c r="AB75" s="101">
        <v>768</v>
      </c>
      <c r="AC75" s="101">
        <v>1637</v>
      </c>
      <c r="AD75" s="101">
        <v>659</v>
      </c>
      <c r="AE75" s="101">
        <v>306</v>
      </c>
      <c r="AF75" s="101">
        <v>109</v>
      </c>
    </row>
    <row r="76" spans="1:32" hidden="1" x14ac:dyDescent="0.25">
      <c r="A76" s="100" t="s">
        <v>45</v>
      </c>
      <c r="B76" s="100" t="s">
        <v>45</v>
      </c>
      <c r="C76" s="101">
        <v>25505</v>
      </c>
      <c r="D76" s="101">
        <v>9047</v>
      </c>
      <c r="E76" s="101">
        <v>4850</v>
      </c>
      <c r="F76" s="101">
        <v>2155</v>
      </c>
      <c r="G76" s="101" t="s">
        <v>135</v>
      </c>
      <c r="H76" s="101" t="s">
        <v>135</v>
      </c>
      <c r="I76" s="101">
        <v>18712</v>
      </c>
      <c r="J76" s="101">
        <v>6124</v>
      </c>
      <c r="K76" s="101" t="s">
        <v>135</v>
      </c>
      <c r="L76" s="101" t="s">
        <v>135</v>
      </c>
      <c r="M76" s="101" t="s">
        <v>135</v>
      </c>
      <c r="N76" s="101" t="s">
        <v>135</v>
      </c>
      <c r="O76" s="101" t="s">
        <v>135</v>
      </c>
      <c r="P76" s="101" t="s">
        <v>135</v>
      </c>
      <c r="Q76" s="101" t="s">
        <v>135</v>
      </c>
      <c r="R76" s="101" t="s">
        <v>135</v>
      </c>
      <c r="S76" s="101" t="s">
        <v>135</v>
      </c>
      <c r="T76" s="101" t="s">
        <v>135</v>
      </c>
      <c r="U76" s="101" t="s">
        <v>135</v>
      </c>
      <c r="V76" s="101" t="s">
        <v>135</v>
      </c>
      <c r="W76" s="101" t="s">
        <v>135</v>
      </c>
      <c r="X76" s="101" t="s">
        <v>135</v>
      </c>
      <c r="Y76" s="101" t="s">
        <v>135</v>
      </c>
      <c r="Z76" s="101" t="s">
        <v>135</v>
      </c>
      <c r="AA76" s="101">
        <v>1943</v>
      </c>
      <c r="AB76" s="101">
        <v>768</v>
      </c>
      <c r="AC76" s="101">
        <v>1637</v>
      </c>
      <c r="AD76" s="101">
        <v>659</v>
      </c>
      <c r="AE76" s="101">
        <v>306</v>
      </c>
      <c r="AF76" s="101">
        <v>109</v>
      </c>
    </row>
    <row r="77" spans="1:32" x14ac:dyDescent="0.25">
      <c r="A77" s="100" t="s">
        <v>46</v>
      </c>
      <c r="B77" s="100" t="s">
        <v>55</v>
      </c>
      <c r="C77" s="101">
        <v>492481</v>
      </c>
      <c r="D77" s="101">
        <v>201019</v>
      </c>
      <c r="E77" s="112">
        <v>207688</v>
      </c>
      <c r="F77" s="112">
        <v>81829</v>
      </c>
      <c r="G77" s="101">
        <v>1358</v>
      </c>
      <c r="H77" s="101">
        <v>955</v>
      </c>
      <c r="I77" s="101">
        <v>241244</v>
      </c>
      <c r="J77" s="101">
        <v>100158</v>
      </c>
      <c r="K77" s="101" t="s">
        <v>135</v>
      </c>
      <c r="L77" s="101" t="s">
        <v>135</v>
      </c>
      <c r="M77" s="101">
        <v>2036</v>
      </c>
      <c r="N77" s="101">
        <v>158</v>
      </c>
      <c r="O77" s="101" t="s">
        <v>135</v>
      </c>
      <c r="P77" s="101" t="s">
        <v>135</v>
      </c>
      <c r="Q77" s="101" t="s">
        <v>135</v>
      </c>
      <c r="R77" s="101" t="s">
        <v>135</v>
      </c>
      <c r="S77" s="101">
        <v>5103</v>
      </c>
      <c r="T77" s="101">
        <v>3272</v>
      </c>
      <c r="U77" s="101">
        <v>70</v>
      </c>
      <c r="V77" s="101">
        <v>1</v>
      </c>
      <c r="W77" s="101" t="s">
        <v>135</v>
      </c>
      <c r="X77" s="101" t="s">
        <v>135</v>
      </c>
      <c r="Y77" s="101">
        <v>3142</v>
      </c>
      <c r="Z77" s="101">
        <v>229</v>
      </c>
      <c r="AA77" s="101">
        <v>31840</v>
      </c>
      <c r="AB77" s="101">
        <v>14417</v>
      </c>
      <c r="AC77" s="101">
        <v>25738</v>
      </c>
      <c r="AD77" s="101">
        <v>11848</v>
      </c>
      <c r="AE77" s="101">
        <v>6102</v>
      </c>
      <c r="AF77" s="101">
        <v>2569</v>
      </c>
    </row>
    <row r="78" spans="1:32" hidden="1" x14ac:dyDescent="0.25">
      <c r="A78" s="100" t="s">
        <v>46</v>
      </c>
      <c r="B78" s="100" t="s">
        <v>198</v>
      </c>
      <c r="C78" s="101">
        <v>75</v>
      </c>
      <c r="D78" s="101">
        <v>30</v>
      </c>
      <c r="E78" s="101" t="s">
        <v>135</v>
      </c>
      <c r="F78" s="101" t="s">
        <v>135</v>
      </c>
      <c r="G78" s="101" t="s">
        <v>135</v>
      </c>
      <c r="H78" s="101" t="s">
        <v>135</v>
      </c>
      <c r="I78" s="101" t="s">
        <v>135</v>
      </c>
      <c r="J78" s="101" t="s">
        <v>135</v>
      </c>
      <c r="K78" s="101" t="s">
        <v>135</v>
      </c>
      <c r="L78" s="101" t="s">
        <v>135</v>
      </c>
      <c r="M78" s="101" t="s">
        <v>135</v>
      </c>
      <c r="N78" s="101" t="s">
        <v>135</v>
      </c>
      <c r="O78" s="101" t="s">
        <v>135</v>
      </c>
      <c r="P78" s="101" t="s">
        <v>135</v>
      </c>
      <c r="Q78" s="101" t="s">
        <v>135</v>
      </c>
      <c r="R78" s="101" t="s">
        <v>135</v>
      </c>
      <c r="S78" s="101" t="s">
        <v>135</v>
      </c>
      <c r="T78" s="101" t="s">
        <v>135</v>
      </c>
      <c r="U78" s="101" t="s">
        <v>135</v>
      </c>
      <c r="V78" s="101" t="s">
        <v>135</v>
      </c>
      <c r="W78" s="101" t="s">
        <v>135</v>
      </c>
      <c r="X78" s="101" t="s">
        <v>135</v>
      </c>
      <c r="Y78" s="101" t="s">
        <v>135</v>
      </c>
      <c r="Z78" s="101" t="s">
        <v>135</v>
      </c>
      <c r="AA78" s="101">
        <v>75</v>
      </c>
      <c r="AB78" s="101">
        <v>30</v>
      </c>
      <c r="AC78" s="101">
        <v>53</v>
      </c>
      <c r="AD78" s="101">
        <v>21</v>
      </c>
      <c r="AE78" s="101">
        <v>22</v>
      </c>
      <c r="AF78" s="101">
        <v>9</v>
      </c>
    </row>
    <row r="79" spans="1:32" hidden="1" x14ac:dyDescent="0.25">
      <c r="A79" s="100" t="s">
        <v>46</v>
      </c>
      <c r="B79" s="100" t="s">
        <v>199</v>
      </c>
      <c r="C79" s="101">
        <v>7451</v>
      </c>
      <c r="D79" s="101">
        <v>1592</v>
      </c>
      <c r="E79" s="101">
        <v>556</v>
      </c>
      <c r="F79" s="101">
        <v>145</v>
      </c>
      <c r="G79" s="101" t="s">
        <v>135</v>
      </c>
      <c r="H79" s="101" t="s">
        <v>135</v>
      </c>
      <c r="I79" s="101">
        <v>6061</v>
      </c>
      <c r="J79" s="101">
        <v>1129</v>
      </c>
      <c r="K79" s="101" t="s">
        <v>135</v>
      </c>
      <c r="L79" s="101" t="s">
        <v>135</v>
      </c>
      <c r="M79" s="101" t="s">
        <v>135</v>
      </c>
      <c r="N79" s="101" t="s">
        <v>135</v>
      </c>
      <c r="O79" s="101" t="s">
        <v>135</v>
      </c>
      <c r="P79" s="101" t="s">
        <v>135</v>
      </c>
      <c r="Q79" s="101" t="s">
        <v>135</v>
      </c>
      <c r="R79" s="101" t="s">
        <v>135</v>
      </c>
      <c r="S79" s="101" t="s">
        <v>135</v>
      </c>
      <c r="T79" s="101" t="s">
        <v>135</v>
      </c>
      <c r="U79" s="101" t="s">
        <v>135</v>
      </c>
      <c r="V79" s="101" t="s">
        <v>135</v>
      </c>
      <c r="W79" s="101" t="s">
        <v>135</v>
      </c>
      <c r="X79" s="101" t="s">
        <v>135</v>
      </c>
      <c r="Y79" s="101" t="s">
        <v>135</v>
      </c>
      <c r="Z79" s="101" t="s">
        <v>135</v>
      </c>
      <c r="AA79" s="101">
        <v>834</v>
      </c>
      <c r="AB79" s="101">
        <v>318</v>
      </c>
      <c r="AC79" s="101">
        <v>692</v>
      </c>
      <c r="AD79" s="101">
        <v>284</v>
      </c>
      <c r="AE79" s="101">
        <v>142</v>
      </c>
      <c r="AF79" s="101">
        <v>34</v>
      </c>
    </row>
    <row r="80" spans="1:32" hidden="1" x14ac:dyDescent="0.25">
      <c r="A80" s="100" t="s">
        <v>46</v>
      </c>
      <c r="B80" s="100" t="s">
        <v>200</v>
      </c>
      <c r="C80" s="101">
        <v>47</v>
      </c>
      <c r="D80" s="101">
        <v>16</v>
      </c>
      <c r="E80" s="101" t="s">
        <v>135</v>
      </c>
      <c r="F80" s="101" t="s">
        <v>135</v>
      </c>
      <c r="G80" s="101" t="s">
        <v>135</v>
      </c>
      <c r="H80" s="101" t="s">
        <v>135</v>
      </c>
      <c r="I80" s="101" t="s">
        <v>135</v>
      </c>
      <c r="J80" s="101" t="s">
        <v>135</v>
      </c>
      <c r="K80" s="101" t="s">
        <v>135</v>
      </c>
      <c r="L80" s="101" t="s">
        <v>135</v>
      </c>
      <c r="M80" s="101" t="s">
        <v>135</v>
      </c>
      <c r="N80" s="101" t="s">
        <v>135</v>
      </c>
      <c r="O80" s="101" t="s">
        <v>135</v>
      </c>
      <c r="P80" s="101" t="s">
        <v>135</v>
      </c>
      <c r="Q80" s="101" t="s">
        <v>135</v>
      </c>
      <c r="R80" s="101" t="s">
        <v>135</v>
      </c>
      <c r="S80" s="101" t="s">
        <v>135</v>
      </c>
      <c r="T80" s="101" t="s">
        <v>135</v>
      </c>
      <c r="U80" s="101" t="s">
        <v>135</v>
      </c>
      <c r="V80" s="101" t="s">
        <v>135</v>
      </c>
      <c r="W80" s="101" t="s">
        <v>135</v>
      </c>
      <c r="X80" s="101" t="s">
        <v>135</v>
      </c>
      <c r="Y80" s="101" t="s">
        <v>135</v>
      </c>
      <c r="Z80" s="101" t="s">
        <v>135</v>
      </c>
      <c r="AA80" s="101">
        <v>47</v>
      </c>
      <c r="AB80" s="101">
        <v>16</v>
      </c>
      <c r="AC80" s="101">
        <v>47</v>
      </c>
      <c r="AD80" s="101">
        <v>16</v>
      </c>
      <c r="AE80" s="101" t="s">
        <v>135</v>
      </c>
      <c r="AF80" s="101" t="s">
        <v>135</v>
      </c>
    </row>
    <row r="81" spans="1:32" hidden="1" x14ac:dyDescent="0.25">
      <c r="A81" s="100" t="s">
        <v>46</v>
      </c>
      <c r="B81" s="100" t="s">
        <v>201</v>
      </c>
      <c r="C81" s="101">
        <v>9393</v>
      </c>
      <c r="D81" s="101">
        <v>3558</v>
      </c>
      <c r="E81" s="101">
        <v>5744</v>
      </c>
      <c r="F81" s="101">
        <v>1870</v>
      </c>
      <c r="G81" s="101" t="s">
        <v>135</v>
      </c>
      <c r="H81" s="101" t="s">
        <v>135</v>
      </c>
      <c r="I81" s="101">
        <v>648</v>
      </c>
      <c r="J81" s="101">
        <v>274</v>
      </c>
      <c r="K81" s="101" t="s">
        <v>135</v>
      </c>
      <c r="L81" s="101" t="s">
        <v>135</v>
      </c>
      <c r="M81" s="101" t="s">
        <v>135</v>
      </c>
      <c r="N81" s="101" t="s">
        <v>135</v>
      </c>
      <c r="O81" s="101" t="s">
        <v>135</v>
      </c>
      <c r="P81" s="101" t="s">
        <v>135</v>
      </c>
      <c r="Q81" s="101" t="s">
        <v>135</v>
      </c>
      <c r="R81" s="101" t="s">
        <v>135</v>
      </c>
      <c r="S81" s="101">
        <v>1848</v>
      </c>
      <c r="T81" s="101">
        <v>1245</v>
      </c>
      <c r="U81" s="101" t="s">
        <v>135</v>
      </c>
      <c r="V81" s="101" t="s">
        <v>135</v>
      </c>
      <c r="W81" s="101" t="s">
        <v>135</v>
      </c>
      <c r="X81" s="101" t="s">
        <v>135</v>
      </c>
      <c r="Y81" s="101">
        <v>645</v>
      </c>
      <c r="Z81" s="101">
        <v>22</v>
      </c>
      <c r="AA81" s="101">
        <v>508</v>
      </c>
      <c r="AB81" s="101">
        <v>147</v>
      </c>
      <c r="AC81" s="101">
        <v>441</v>
      </c>
      <c r="AD81" s="101">
        <v>130</v>
      </c>
      <c r="AE81" s="101">
        <v>67</v>
      </c>
      <c r="AF81" s="101">
        <v>17</v>
      </c>
    </row>
    <row r="82" spans="1:32" hidden="1" x14ac:dyDescent="0.25">
      <c r="A82" s="100" t="s">
        <v>46</v>
      </c>
      <c r="B82" s="100" t="s">
        <v>202</v>
      </c>
      <c r="C82" s="101">
        <v>4556</v>
      </c>
      <c r="D82" s="101">
        <v>2506</v>
      </c>
      <c r="E82" s="101" t="s">
        <v>135</v>
      </c>
      <c r="F82" s="101" t="s">
        <v>135</v>
      </c>
      <c r="G82" s="101" t="s">
        <v>135</v>
      </c>
      <c r="H82" s="101" t="s">
        <v>135</v>
      </c>
      <c r="I82" s="101">
        <v>3633</v>
      </c>
      <c r="J82" s="101">
        <v>2043</v>
      </c>
      <c r="K82" s="101" t="s">
        <v>135</v>
      </c>
      <c r="L82" s="101" t="s">
        <v>135</v>
      </c>
      <c r="M82" s="101" t="s">
        <v>135</v>
      </c>
      <c r="N82" s="101" t="s">
        <v>135</v>
      </c>
      <c r="O82" s="101" t="s">
        <v>135</v>
      </c>
      <c r="P82" s="101" t="s">
        <v>135</v>
      </c>
      <c r="Q82" s="101" t="s">
        <v>135</v>
      </c>
      <c r="R82" s="101" t="s">
        <v>135</v>
      </c>
      <c r="S82" s="101" t="s">
        <v>135</v>
      </c>
      <c r="T82" s="101" t="s">
        <v>135</v>
      </c>
      <c r="U82" s="101" t="s">
        <v>135</v>
      </c>
      <c r="V82" s="101" t="s">
        <v>135</v>
      </c>
      <c r="W82" s="101" t="s">
        <v>135</v>
      </c>
      <c r="X82" s="101" t="s">
        <v>135</v>
      </c>
      <c r="Y82" s="101" t="s">
        <v>135</v>
      </c>
      <c r="Z82" s="101" t="s">
        <v>135</v>
      </c>
      <c r="AA82" s="101">
        <v>923</v>
      </c>
      <c r="AB82" s="101">
        <v>463</v>
      </c>
      <c r="AC82" s="101">
        <v>664</v>
      </c>
      <c r="AD82" s="101">
        <v>321</v>
      </c>
      <c r="AE82" s="101">
        <v>259</v>
      </c>
      <c r="AF82" s="101">
        <v>142</v>
      </c>
    </row>
    <row r="83" spans="1:32" hidden="1" x14ac:dyDescent="0.25">
      <c r="A83" s="100" t="s">
        <v>46</v>
      </c>
      <c r="B83" s="100" t="s">
        <v>203</v>
      </c>
      <c r="C83" s="101">
        <v>5615</v>
      </c>
      <c r="D83" s="101">
        <v>1650</v>
      </c>
      <c r="E83" s="101">
        <v>5327</v>
      </c>
      <c r="F83" s="101">
        <v>1539</v>
      </c>
      <c r="G83" s="101" t="s">
        <v>135</v>
      </c>
      <c r="H83" s="101" t="s">
        <v>135</v>
      </c>
      <c r="I83" s="101">
        <v>200</v>
      </c>
      <c r="J83" s="101">
        <v>79</v>
      </c>
      <c r="K83" s="101" t="s">
        <v>135</v>
      </c>
      <c r="L83" s="101" t="s">
        <v>135</v>
      </c>
      <c r="M83" s="101" t="s">
        <v>135</v>
      </c>
      <c r="N83" s="101" t="s">
        <v>135</v>
      </c>
      <c r="O83" s="101" t="s">
        <v>135</v>
      </c>
      <c r="P83" s="101" t="s">
        <v>135</v>
      </c>
      <c r="Q83" s="101" t="s">
        <v>135</v>
      </c>
      <c r="R83" s="101" t="s">
        <v>135</v>
      </c>
      <c r="S83" s="101" t="s">
        <v>135</v>
      </c>
      <c r="T83" s="101" t="s">
        <v>135</v>
      </c>
      <c r="U83" s="101" t="s">
        <v>135</v>
      </c>
      <c r="V83" s="101" t="s">
        <v>135</v>
      </c>
      <c r="W83" s="101" t="s">
        <v>135</v>
      </c>
      <c r="X83" s="101" t="s">
        <v>135</v>
      </c>
      <c r="Y83" s="101" t="s">
        <v>135</v>
      </c>
      <c r="Z83" s="101" t="s">
        <v>135</v>
      </c>
      <c r="AA83" s="101">
        <v>88</v>
      </c>
      <c r="AB83" s="101">
        <v>32</v>
      </c>
      <c r="AC83" s="101">
        <v>64</v>
      </c>
      <c r="AD83" s="101">
        <v>24</v>
      </c>
      <c r="AE83" s="101">
        <v>24</v>
      </c>
      <c r="AF83" s="101">
        <v>8</v>
      </c>
    </row>
    <row r="84" spans="1:32" hidden="1" x14ac:dyDescent="0.25">
      <c r="A84" s="100" t="s">
        <v>46</v>
      </c>
      <c r="B84" s="100" t="s">
        <v>204</v>
      </c>
      <c r="C84" s="101">
        <v>8352</v>
      </c>
      <c r="D84" s="101">
        <v>5165</v>
      </c>
      <c r="E84" s="101">
        <v>8323</v>
      </c>
      <c r="F84" s="101">
        <v>5145</v>
      </c>
      <c r="G84" s="101" t="s">
        <v>135</v>
      </c>
      <c r="H84" s="101" t="s">
        <v>135</v>
      </c>
      <c r="I84" s="101" t="s">
        <v>135</v>
      </c>
      <c r="J84" s="101" t="s">
        <v>135</v>
      </c>
      <c r="K84" s="101" t="s">
        <v>135</v>
      </c>
      <c r="L84" s="101" t="s">
        <v>135</v>
      </c>
      <c r="M84" s="101" t="s">
        <v>135</v>
      </c>
      <c r="N84" s="101" t="s">
        <v>135</v>
      </c>
      <c r="O84" s="101" t="s">
        <v>135</v>
      </c>
      <c r="P84" s="101" t="s">
        <v>135</v>
      </c>
      <c r="Q84" s="101" t="s">
        <v>135</v>
      </c>
      <c r="R84" s="101" t="s">
        <v>135</v>
      </c>
      <c r="S84" s="101" t="s">
        <v>135</v>
      </c>
      <c r="T84" s="101" t="s">
        <v>135</v>
      </c>
      <c r="U84" s="101" t="s">
        <v>135</v>
      </c>
      <c r="V84" s="101" t="s">
        <v>135</v>
      </c>
      <c r="W84" s="101" t="s">
        <v>135</v>
      </c>
      <c r="X84" s="101" t="s">
        <v>135</v>
      </c>
      <c r="Y84" s="101" t="s">
        <v>135</v>
      </c>
      <c r="Z84" s="101" t="s">
        <v>135</v>
      </c>
      <c r="AA84" s="101">
        <v>29</v>
      </c>
      <c r="AB84" s="101">
        <v>20</v>
      </c>
      <c r="AC84" s="101">
        <v>29</v>
      </c>
      <c r="AD84" s="101">
        <v>20</v>
      </c>
      <c r="AE84" s="101" t="s">
        <v>135</v>
      </c>
      <c r="AF84" s="101" t="s">
        <v>135</v>
      </c>
    </row>
    <row r="85" spans="1:32" hidden="1" x14ac:dyDescent="0.25">
      <c r="A85" s="100" t="s">
        <v>46</v>
      </c>
      <c r="B85" s="100" t="s">
        <v>205</v>
      </c>
      <c r="C85" s="101">
        <v>2127</v>
      </c>
      <c r="D85" s="101">
        <v>892</v>
      </c>
      <c r="E85" s="101" t="s">
        <v>135</v>
      </c>
      <c r="F85" s="101" t="s">
        <v>135</v>
      </c>
      <c r="G85" s="101" t="s">
        <v>135</v>
      </c>
      <c r="H85" s="101" t="s">
        <v>135</v>
      </c>
      <c r="I85" s="101">
        <v>1962</v>
      </c>
      <c r="J85" s="101">
        <v>779</v>
      </c>
      <c r="K85" s="101" t="s">
        <v>135</v>
      </c>
      <c r="L85" s="101" t="s">
        <v>135</v>
      </c>
      <c r="M85" s="101" t="s">
        <v>135</v>
      </c>
      <c r="N85" s="101" t="s">
        <v>135</v>
      </c>
      <c r="O85" s="101" t="s">
        <v>135</v>
      </c>
      <c r="P85" s="101" t="s">
        <v>135</v>
      </c>
      <c r="Q85" s="101" t="s">
        <v>135</v>
      </c>
      <c r="R85" s="101" t="s">
        <v>135</v>
      </c>
      <c r="S85" s="101" t="s">
        <v>135</v>
      </c>
      <c r="T85" s="101" t="s">
        <v>135</v>
      </c>
      <c r="U85" s="101" t="s">
        <v>135</v>
      </c>
      <c r="V85" s="101" t="s">
        <v>135</v>
      </c>
      <c r="W85" s="101" t="s">
        <v>135</v>
      </c>
      <c r="X85" s="101" t="s">
        <v>135</v>
      </c>
      <c r="Y85" s="101" t="s">
        <v>135</v>
      </c>
      <c r="Z85" s="101" t="s">
        <v>135</v>
      </c>
      <c r="AA85" s="101">
        <v>165</v>
      </c>
      <c r="AB85" s="101">
        <v>113</v>
      </c>
      <c r="AC85" s="101">
        <v>165</v>
      </c>
      <c r="AD85" s="101">
        <v>113</v>
      </c>
      <c r="AE85" s="101" t="s">
        <v>135</v>
      </c>
      <c r="AF85" s="101" t="s">
        <v>135</v>
      </c>
    </row>
    <row r="86" spans="1:32" hidden="1" x14ac:dyDescent="0.25">
      <c r="A86" s="100" t="s">
        <v>46</v>
      </c>
      <c r="B86" s="100" t="s">
        <v>206</v>
      </c>
      <c r="C86" s="101">
        <v>33705</v>
      </c>
      <c r="D86" s="101">
        <v>14290</v>
      </c>
      <c r="E86" s="101">
        <v>19154</v>
      </c>
      <c r="F86" s="101">
        <v>6524</v>
      </c>
      <c r="G86" s="101" t="s">
        <v>135</v>
      </c>
      <c r="H86" s="101" t="s">
        <v>135</v>
      </c>
      <c r="I86" s="101">
        <v>12697</v>
      </c>
      <c r="J86" s="101">
        <v>6878</v>
      </c>
      <c r="K86" s="101" t="s">
        <v>135</v>
      </c>
      <c r="L86" s="101" t="s">
        <v>135</v>
      </c>
      <c r="M86" s="101" t="s">
        <v>135</v>
      </c>
      <c r="N86" s="101" t="s">
        <v>135</v>
      </c>
      <c r="O86" s="101" t="s">
        <v>135</v>
      </c>
      <c r="P86" s="101" t="s">
        <v>135</v>
      </c>
      <c r="Q86" s="101" t="s">
        <v>135</v>
      </c>
      <c r="R86" s="101" t="s">
        <v>135</v>
      </c>
      <c r="S86" s="101" t="s">
        <v>135</v>
      </c>
      <c r="T86" s="101" t="s">
        <v>135</v>
      </c>
      <c r="U86" s="101" t="s">
        <v>135</v>
      </c>
      <c r="V86" s="101" t="s">
        <v>135</v>
      </c>
      <c r="W86" s="101" t="s">
        <v>135</v>
      </c>
      <c r="X86" s="101" t="s">
        <v>135</v>
      </c>
      <c r="Y86" s="101" t="s">
        <v>135</v>
      </c>
      <c r="Z86" s="101" t="s">
        <v>135</v>
      </c>
      <c r="AA86" s="101">
        <v>1854</v>
      </c>
      <c r="AB86" s="101">
        <v>888</v>
      </c>
      <c r="AC86" s="101">
        <v>1486</v>
      </c>
      <c r="AD86" s="101">
        <v>741</v>
      </c>
      <c r="AE86" s="101">
        <v>368</v>
      </c>
      <c r="AF86" s="101">
        <v>147</v>
      </c>
    </row>
    <row r="87" spans="1:32" hidden="1" x14ac:dyDescent="0.25">
      <c r="A87" s="100" t="s">
        <v>46</v>
      </c>
      <c r="B87" s="100" t="s">
        <v>207</v>
      </c>
      <c r="C87" s="101">
        <v>52987</v>
      </c>
      <c r="D87" s="101">
        <v>23339</v>
      </c>
      <c r="E87" s="101">
        <v>18020</v>
      </c>
      <c r="F87" s="101">
        <v>7537</v>
      </c>
      <c r="G87" s="101" t="s">
        <v>135</v>
      </c>
      <c r="H87" s="101" t="s">
        <v>135</v>
      </c>
      <c r="I87" s="101">
        <v>30978</v>
      </c>
      <c r="J87" s="101">
        <v>14522</v>
      </c>
      <c r="K87" s="101" t="s">
        <v>135</v>
      </c>
      <c r="L87" s="101" t="s">
        <v>135</v>
      </c>
      <c r="M87" s="101" t="s">
        <v>135</v>
      </c>
      <c r="N87" s="101" t="s">
        <v>135</v>
      </c>
      <c r="O87" s="101" t="s">
        <v>135</v>
      </c>
      <c r="P87" s="101" t="s">
        <v>135</v>
      </c>
      <c r="Q87" s="101" t="s">
        <v>135</v>
      </c>
      <c r="R87" s="101" t="s">
        <v>135</v>
      </c>
      <c r="S87" s="101" t="s">
        <v>135</v>
      </c>
      <c r="T87" s="101" t="s">
        <v>135</v>
      </c>
      <c r="U87" s="101" t="s">
        <v>135</v>
      </c>
      <c r="V87" s="101" t="s">
        <v>135</v>
      </c>
      <c r="W87" s="101" t="s">
        <v>135</v>
      </c>
      <c r="X87" s="101" t="s">
        <v>135</v>
      </c>
      <c r="Y87" s="101">
        <v>1678</v>
      </c>
      <c r="Z87" s="101">
        <v>45</v>
      </c>
      <c r="AA87" s="101">
        <v>2311</v>
      </c>
      <c r="AB87" s="101">
        <v>1235</v>
      </c>
      <c r="AC87" s="101">
        <v>1652</v>
      </c>
      <c r="AD87" s="101">
        <v>941</v>
      </c>
      <c r="AE87" s="101">
        <v>659</v>
      </c>
      <c r="AF87" s="101">
        <v>294</v>
      </c>
    </row>
    <row r="88" spans="1:32" hidden="1" x14ac:dyDescent="0.25">
      <c r="A88" s="100" t="s">
        <v>46</v>
      </c>
      <c r="B88" s="100" t="s">
        <v>208</v>
      </c>
      <c r="C88" s="101">
        <v>51007</v>
      </c>
      <c r="D88" s="101">
        <v>24195</v>
      </c>
      <c r="E88" s="101">
        <v>10765</v>
      </c>
      <c r="F88" s="101">
        <v>8467</v>
      </c>
      <c r="G88" s="101" t="s">
        <v>135</v>
      </c>
      <c r="H88" s="101" t="s">
        <v>135</v>
      </c>
      <c r="I88" s="101">
        <v>30700</v>
      </c>
      <c r="J88" s="101">
        <v>11202</v>
      </c>
      <c r="K88" s="101" t="s">
        <v>135</v>
      </c>
      <c r="L88" s="101" t="s">
        <v>135</v>
      </c>
      <c r="M88" s="101" t="s">
        <v>135</v>
      </c>
      <c r="N88" s="101" t="s">
        <v>135</v>
      </c>
      <c r="O88" s="101" t="s">
        <v>135</v>
      </c>
      <c r="P88" s="101" t="s">
        <v>135</v>
      </c>
      <c r="Q88" s="101" t="s">
        <v>135</v>
      </c>
      <c r="R88" s="101" t="s">
        <v>135</v>
      </c>
      <c r="S88" s="101">
        <v>3255</v>
      </c>
      <c r="T88" s="101">
        <v>2027</v>
      </c>
      <c r="U88" s="101" t="s">
        <v>135</v>
      </c>
      <c r="V88" s="101" t="s">
        <v>135</v>
      </c>
      <c r="W88" s="101" t="s">
        <v>135</v>
      </c>
      <c r="X88" s="101" t="s">
        <v>135</v>
      </c>
      <c r="Y88" s="101" t="s">
        <v>135</v>
      </c>
      <c r="Z88" s="101" t="s">
        <v>135</v>
      </c>
      <c r="AA88" s="101">
        <v>6287</v>
      </c>
      <c r="AB88" s="101">
        <v>2499</v>
      </c>
      <c r="AC88" s="101">
        <v>5570</v>
      </c>
      <c r="AD88" s="101">
        <v>2262</v>
      </c>
      <c r="AE88" s="101">
        <v>717</v>
      </c>
      <c r="AF88" s="101">
        <v>237</v>
      </c>
    </row>
    <row r="89" spans="1:32" hidden="1" x14ac:dyDescent="0.25">
      <c r="A89" s="100" t="s">
        <v>46</v>
      </c>
      <c r="B89" s="100" t="s">
        <v>209</v>
      </c>
      <c r="C89" s="101">
        <v>18257</v>
      </c>
      <c r="D89" s="101">
        <v>3203</v>
      </c>
      <c r="E89" s="101">
        <v>7528</v>
      </c>
      <c r="F89" s="101">
        <v>977</v>
      </c>
      <c r="G89" s="101" t="s">
        <v>135</v>
      </c>
      <c r="H89" s="101" t="s">
        <v>135</v>
      </c>
      <c r="I89" s="101">
        <v>9424</v>
      </c>
      <c r="J89" s="101">
        <v>2141</v>
      </c>
      <c r="K89" s="101" t="s">
        <v>135</v>
      </c>
      <c r="L89" s="101" t="s">
        <v>135</v>
      </c>
      <c r="M89" s="101">
        <v>921</v>
      </c>
      <c r="N89" s="101">
        <v>24</v>
      </c>
      <c r="O89" s="101" t="s">
        <v>135</v>
      </c>
      <c r="P89" s="101" t="s">
        <v>135</v>
      </c>
      <c r="Q89" s="101" t="s">
        <v>135</v>
      </c>
      <c r="R89" s="101" t="s">
        <v>135</v>
      </c>
      <c r="S89" s="101" t="s">
        <v>135</v>
      </c>
      <c r="T89" s="101" t="s">
        <v>135</v>
      </c>
      <c r="U89" s="101" t="s">
        <v>135</v>
      </c>
      <c r="V89" s="101" t="s">
        <v>135</v>
      </c>
      <c r="W89" s="101" t="s">
        <v>135</v>
      </c>
      <c r="X89" s="101" t="s">
        <v>135</v>
      </c>
      <c r="Y89" s="101" t="s">
        <v>135</v>
      </c>
      <c r="Z89" s="101" t="s">
        <v>135</v>
      </c>
      <c r="AA89" s="101">
        <v>384</v>
      </c>
      <c r="AB89" s="101">
        <v>61</v>
      </c>
      <c r="AC89" s="101">
        <v>320</v>
      </c>
      <c r="AD89" s="101">
        <v>56</v>
      </c>
      <c r="AE89" s="101">
        <v>64</v>
      </c>
      <c r="AF89" s="101">
        <v>5</v>
      </c>
    </row>
    <row r="90" spans="1:32" hidden="1" x14ac:dyDescent="0.25">
      <c r="A90" s="100" t="s">
        <v>46</v>
      </c>
      <c r="B90" s="100" t="s">
        <v>210</v>
      </c>
      <c r="C90" s="101">
        <v>31357</v>
      </c>
      <c r="D90" s="101">
        <v>12691</v>
      </c>
      <c r="E90" s="101">
        <v>16859</v>
      </c>
      <c r="F90" s="101">
        <v>7290</v>
      </c>
      <c r="G90" s="101" t="s">
        <v>135</v>
      </c>
      <c r="H90" s="101" t="s">
        <v>135</v>
      </c>
      <c r="I90" s="101">
        <v>13045</v>
      </c>
      <c r="J90" s="101">
        <v>4917</v>
      </c>
      <c r="K90" s="101" t="s">
        <v>135</v>
      </c>
      <c r="L90" s="101" t="s">
        <v>135</v>
      </c>
      <c r="M90" s="101" t="s">
        <v>135</v>
      </c>
      <c r="N90" s="101" t="s">
        <v>135</v>
      </c>
      <c r="O90" s="101" t="s">
        <v>135</v>
      </c>
      <c r="P90" s="101" t="s">
        <v>135</v>
      </c>
      <c r="Q90" s="101" t="s">
        <v>135</v>
      </c>
      <c r="R90" s="101" t="s">
        <v>135</v>
      </c>
      <c r="S90" s="101" t="s">
        <v>135</v>
      </c>
      <c r="T90" s="101" t="s">
        <v>135</v>
      </c>
      <c r="U90" s="101" t="s">
        <v>135</v>
      </c>
      <c r="V90" s="101" t="s">
        <v>135</v>
      </c>
      <c r="W90" s="101" t="s">
        <v>135</v>
      </c>
      <c r="X90" s="101" t="s">
        <v>135</v>
      </c>
      <c r="Y90" s="101" t="s">
        <v>135</v>
      </c>
      <c r="Z90" s="101" t="s">
        <v>135</v>
      </c>
      <c r="AA90" s="101">
        <v>1453</v>
      </c>
      <c r="AB90" s="101">
        <v>484</v>
      </c>
      <c r="AC90" s="101">
        <v>970</v>
      </c>
      <c r="AD90" s="101">
        <v>378</v>
      </c>
      <c r="AE90" s="101">
        <v>483</v>
      </c>
      <c r="AF90" s="101">
        <v>106</v>
      </c>
    </row>
    <row r="91" spans="1:32" hidden="1" x14ac:dyDescent="0.25">
      <c r="A91" s="100" t="s">
        <v>46</v>
      </c>
      <c r="B91" s="100" t="s">
        <v>211</v>
      </c>
      <c r="C91" s="101">
        <v>32014</v>
      </c>
      <c r="D91" s="101">
        <v>11269</v>
      </c>
      <c r="E91" s="101">
        <v>13752</v>
      </c>
      <c r="F91" s="101">
        <v>4458</v>
      </c>
      <c r="G91" s="101" t="s">
        <v>135</v>
      </c>
      <c r="H91" s="101" t="s">
        <v>135</v>
      </c>
      <c r="I91" s="101">
        <v>15703</v>
      </c>
      <c r="J91" s="101">
        <v>6309</v>
      </c>
      <c r="K91" s="101" t="s">
        <v>135</v>
      </c>
      <c r="L91" s="101" t="s">
        <v>135</v>
      </c>
      <c r="M91" s="101">
        <v>1115</v>
      </c>
      <c r="N91" s="101">
        <v>134</v>
      </c>
      <c r="O91" s="101" t="s">
        <v>135</v>
      </c>
      <c r="P91" s="101" t="s">
        <v>135</v>
      </c>
      <c r="Q91" s="101" t="s">
        <v>135</v>
      </c>
      <c r="R91" s="101" t="s">
        <v>135</v>
      </c>
      <c r="S91" s="101" t="s">
        <v>135</v>
      </c>
      <c r="T91" s="101" t="s">
        <v>135</v>
      </c>
      <c r="U91" s="101" t="s">
        <v>135</v>
      </c>
      <c r="V91" s="101" t="s">
        <v>135</v>
      </c>
      <c r="W91" s="101" t="s">
        <v>135</v>
      </c>
      <c r="X91" s="101" t="s">
        <v>135</v>
      </c>
      <c r="Y91" s="101">
        <v>819</v>
      </c>
      <c r="Z91" s="101">
        <v>162</v>
      </c>
      <c r="AA91" s="101">
        <v>625</v>
      </c>
      <c r="AB91" s="101">
        <v>206</v>
      </c>
      <c r="AC91" s="101">
        <v>537</v>
      </c>
      <c r="AD91" s="101">
        <v>187</v>
      </c>
      <c r="AE91" s="101">
        <v>88</v>
      </c>
      <c r="AF91" s="101">
        <v>19</v>
      </c>
    </row>
    <row r="92" spans="1:32" hidden="1" x14ac:dyDescent="0.25">
      <c r="A92" s="100" t="s">
        <v>46</v>
      </c>
      <c r="B92" s="100" t="s">
        <v>212</v>
      </c>
      <c r="C92" s="101">
        <v>37324</v>
      </c>
      <c r="D92" s="101">
        <v>15163</v>
      </c>
      <c r="E92" s="101">
        <v>20341</v>
      </c>
      <c r="F92" s="101">
        <v>7023</v>
      </c>
      <c r="G92" s="101">
        <v>1358</v>
      </c>
      <c r="H92" s="101">
        <v>955</v>
      </c>
      <c r="I92" s="101">
        <v>14097</v>
      </c>
      <c r="J92" s="101">
        <v>6430</v>
      </c>
      <c r="K92" s="101" t="s">
        <v>135</v>
      </c>
      <c r="L92" s="101" t="s">
        <v>135</v>
      </c>
      <c r="M92" s="101" t="s">
        <v>135</v>
      </c>
      <c r="N92" s="101" t="s">
        <v>135</v>
      </c>
      <c r="O92" s="101" t="s">
        <v>135</v>
      </c>
      <c r="P92" s="101" t="s">
        <v>135</v>
      </c>
      <c r="Q92" s="101" t="s">
        <v>135</v>
      </c>
      <c r="R92" s="101" t="s">
        <v>135</v>
      </c>
      <c r="S92" s="101" t="s">
        <v>135</v>
      </c>
      <c r="T92" s="101" t="s">
        <v>135</v>
      </c>
      <c r="U92" s="101" t="s">
        <v>135</v>
      </c>
      <c r="V92" s="101" t="s">
        <v>135</v>
      </c>
      <c r="W92" s="101" t="s">
        <v>135</v>
      </c>
      <c r="X92" s="101" t="s">
        <v>135</v>
      </c>
      <c r="Y92" s="101" t="s">
        <v>135</v>
      </c>
      <c r="Z92" s="101" t="s">
        <v>135</v>
      </c>
      <c r="AA92" s="101">
        <v>1528</v>
      </c>
      <c r="AB92" s="101">
        <v>755</v>
      </c>
      <c r="AC92" s="101">
        <v>1234</v>
      </c>
      <c r="AD92" s="101">
        <v>608</v>
      </c>
      <c r="AE92" s="101">
        <v>294</v>
      </c>
      <c r="AF92" s="101">
        <v>147</v>
      </c>
    </row>
    <row r="93" spans="1:32" hidden="1" x14ac:dyDescent="0.25">
      <c r="A93" s="100" t="s">
        <v>46</v>
      </c>
      <c r="B93" s="100" t="s">
        <v>213</v>
      </c>
      <c r="C93" s="101">
        <v>10755</v>
      </c>
      <c r="D93" s="101">
        <v>4587</v>
      </c>
      <c r="E93" s="101">
        <v>8504</v>
      </c>
      <c r="F93" s="101">
        <v>3433</v>
      </c>
      <c r="G93" s="101" t="s">
        <v>135</v>
      </c>
      <c r="H93" s="101" t="s">
        <v>135</v>
      </c>
      <c r="I93" s="101">
        <v>2174</v>
      </c>
      <c r="J93" s="101">
        <v>1117</v>
      </c>
      <c r="K93" s="101" t="s">
        <v>135</v>
      </c>
      <c r="L93" s="101" t="s">
        <v>135</v>
      </c>
      <c r="M93" s="101" t="s">
        <v>135</v>
      </c>
      <c r="N93" s="101" t="s">
        <v>135</v>
      </c>
      <c r="O93" s="101" t="s">
        <v>135</v>
      </c>
      <c r="P93" s="101" t="s">
        <v>135</v>
      </c>
      <c r="Q93" s="101" t="s">
        <v>135</v>
      </c>
      <c r="R93" s="101" t="s">
        <v>135</v>
      </c>
      <c r="S93" s="101" t="s">
        <v>135</v>
      </c>
      <c r="T93" s="101" t="s">
        <v>135</v>
      </c>
      <c r="U93" s="101" t="s">
        <v>135</v>
      </c>
      <c r="V93" s="101" t="s">
        <v>135</v>
      </c>
      <c r="W93" s="101" t="s">
        <v>135</v>
      </c>
      <c r="X93" s="101" t="s">
        <v>135</v>
      </c>
      <c r="Y93" s="101" t="s">
        <v>135</v>
      </c>
      <c r="Z93" s="101" t="s">
        <v>135</v>
      </c>
      <c r="AA93" s="101">
        <v>77</v>
      </c>
      <c r="AB93" s="101">
        <v>37</v>
      </c>
      <c r="AC93" s="101">
        <v>77</v>
      </c>
      <c r="AD93" s="101">
        <v>37</v>
      </c>
      <c r="AE93" s="101" t="s">
        <v>135</v>
      </c>
      <c r="AF93" s="101" t="s">
        <v>135</v>
      </c>
    </row>
    <row r="94" spans="1:32" hidden="1" x14ac:dyDescent="0.25">
      <c r="A94" s="100" t="s">
        <v>46</v>
      </c>
      <c r="B94" s="100" t="s">
        <v>214</v>
      </c>
      <c r="C94" s="101">
        <v>1919</v>
      </c>
      <c r="D94" s="101">
        <v>803</v>
      </c>
      <c r="E94" s="101" t="s">
        <v>135</v>
      </c>
      <c r="F94" s="101" t="s">
        <v>135</v>
      </c>
      <c r="G94" s="101" t="s">
        <v>135</v>
      </c>
      <c r="H94" s="101" t="s">
        <v>135</v>
      </c>
      <c r="I94" s="101">
        <v>1031</v>
      </c>
      <c r="J94" s="101">
        <v>391</v>
      </c>
      <c r="K94" s="101" t="s">
        <v>135</v>
      </c>
      <c r="L94" s="101" t="s">
        <v>135</v>
      </c>
      <c r="M94" s="101" t="s">
        <v>135</v>
      </c>
      <c r="N94" s="101" t="s">
        <v>135</v>
      </c>
      <c r="O94" s="101" t="s">
        <v>135</v>
      </c>
      <c r="P94" s="101" t="s">
        <v>135</v>
      </c>
      <c r="Q94" s="101" t="s">
        <v>135</v>
      </c>
      <c r="R94" s="101" t="s">
        <v>135</v>
      </c>
      <c r="S94" s="101" t="s">
        <v>135</v>
      </c>
      <c r="T94" s="101" t="s">
        <v>135</v>
      </c>
      <c r="U94" s="101" t="s">
        <v>135</v>
      </c>
      <c r="V94" s="101" t="s">
        <v>135</v>
      </c>
      <c r="W94" s="101" t="s">
        <v>135</v>
      </c>
      <c r="X94" s="101" t="s">
        <v>135</v>
      </c>
      <c r="Y94" s="101" t="s">
        <v>135</v>
      </c>
      <c r="Z94" s="101" t="s">
        <v>135</v>
      </c>
      <c r="AA94" s="101">
        <v>888</v>
      </c>
      <c r="AB94" s="101">
        <v>412</v>
      </c>
      <c r="AC94" s="101">
        <v>786</v>
      </c>
      <c r="AD94" s="101">
        <v>373</v>
      </c>
      <c r="AE94" s="101">
        <v>102</v>
      </c>
      <c r="AF94" s="101">
        <v>39</v>
      </c>
    </row>
    <row r="95" spans="1:32" hidden="1" x14ac:dyDescent="0.25">
      <c r="A95" s="100" t="s">
        <v>46</v>
      </c>
      <c r="B95" s="100" t="s">
        <v>215</v>
      </c>
      <c r="C95" s="101">
        <v>8478</v>
      </c>
      <c r="D95" s="101">
        <v>2340</v>
      </c>
      <c r="E95" s="101">
        <v>8478</v>
      </c>
      <c r="F95" s="101">
        <v>2340</v>
      </c>
      <c r="G95" s="101" t="s">
        <v>135</v>
      </c>
      <c r="H95" s="101" t="s">
        <v>135</v>
      </c>
      <c r="I95" s="101" t="s">
        <v>135</v>
      </c>
      <c r="J95" s="101" t="s">
        <v>135</v>
      </c>
      <c r="K95" s="101" t="s">
        <v>135</v>
      </c>
      <c r="L95" s="101" t="s">
        <v>135</v>
      </c>
      <c r="M95" s="101" t="s">
        <v>135</v>
      </c>
      <c r="N95" s="101" t="s">
        <v>135</v>
      </c>
      <c r="O95" s="101" t="s">
        <v>135</v>
      </c>
      <c r="P95" s="101" t="s">
        <v>135</v>
      </c>
      <c r="Q95" s="101" t="s">
        <v>135</v>
      </c>
      <c r="R95" s="101" t="s">
        <v>135</v>
      </c>
      <c r="S95" s="101" t="s">
        <v>135</v>
      </c>
      <c r="T95" s="101" t="s">
        <v>135</v>
      </c>
      <c r="U95" s="101" t="s">
        <v>135</v>
      </c>
      <c r="V95" s="101" t="s">
        <v>135</v>
      </c>
      <c r="W95" s="101" t="s">
        <v>135</v>
      </c>
      <c r="X95" s="101" t="s">
        <v>135</v>
      </c>
      <c r="Y95" s="101" t="s">
        <v>135</v>
      </c>
      <c r="Z95" s="101" t="s">
        <v>135</v>
      </c>
      <c r="AA95" s="101" t="s">
        <v>135</v>
      </c>
      <c r="AB95" s="101" t="s">
        <v>135</v>
      </c>
      <c r="AC95" s="101" t="s">
        <v>135</v>
      </c>
      <c r="AD95" s="101" t="s">
        <v>135</v>
      </c>
      <c r="AE95" s="101" t="s">
        <v>135</v>
      </c>
      <c r="AF95" s="101" t="s">
        <v>135</v>
      </c>
    </row>
    <row r="96" spans="1:32" hidden="1" x14ac:dyDescent="0.25">
      <c r="A96" s="100" t="s">
        <v>46</v>
      </c>
      <c r="B96" s="100" t="s">
        <v>216</v>
      </c>
      <c r="C96" s="101">
        <v>15921</v>
      </c>
      <c r="D96" s="101">
        <v>6022</v>
      </c>
      <c r="E96" s="101">
        <v>8160</v>
      </c>
      <c r="F96" s="101">
        <v>2521</v>
      </c>
      <c r="G96" s="101" t="s">
        <v>135</v>
      </c>
      <c r="H96" s="101" t="s">
        <v>135</v>
      </c>
      <c r="I96" s="101">
        <v>7477</v>
      </c>
      <c r="J96" s="101">
        <v>3356</v>
      </c>
      <c r="K96" s="101" t="s">
        <v>135</v>
      </c>
      <c r="L96" s="101" t="s">
        <v>135</v>
      </c>
      <c r="M96" s="101" t="s">
        <v>135</v>
      </c>
      <c r="N96" s="101" t="s">
        <v>135</v>
      </c>
      <c r="O96" s="101" t="s">
        <v>135</v>
      </c>
      <c r="P96" s="101" t="s">
        <v>135</v>
      </c>
      <c r="Q96" s="101" t="s">
        <v>135</v>
      </c>
      <c r="R96" s="101" t="s">
        <v>135</v>
      </c>
      <c r="S96" s="101" t="s">
        <v>135</v>
      </c>
      <c r="T96" s="101" t="s">
        <v>135</v>
      </c>
      <c r="U96" s="101" t="s">
        <v>135</v>
      </c>
      <c r="V96" s="101" t="s">
        <v>135</v>
      </c>
      <c r="W96" s="101" t="s">
        <v>135</v>
      </c>
      <c r="X96" s="101" t="s">
        <v>135</v>
      </c>
      <c r="Y96" s="101" t="s">
        <v>135</v>
      </c>
      <c r="Z96" s="101" t="s">
        <v>135</v>
      </c>
      <c r="AA96" s="101">
        <v>284</v>
      </c>
      <c r="AB96" s="101">
        <v>145</v>
      </c>
      <c r="AC96" s="101">
        <v>222</v>
      </c>
      <c r="AD96" s="101">
        <v>134</v>
      </c>
      <c r="AE96" s="101">
        <v>62</v>
      </c>
      <c r="AF96" s="101">
        <v>11</v>
      </c>
    </row>
    <row r="97" spans="1:32" hidden="1" x14ac:dyDescent="0.25">
      <c r="A97" s="100" t="s">
        <v>46</v>
      </c>
      <c r="B97" s="100" t="s">
        <v>217</v>
      </c>
      <c r="C97" s="101">
        <v>61503</v>
      </c>
      <c r="D97" s="101">
        <v>24834</v>
      </c>
      <c r="E97" s="101">
        <v>6430</v>
      </c>
      <c r="F97" s="101">
        <v>2147</v>
      </c>
      <c r="G97" s="101" t="s">
        <v>135</v>
      </c>
      <c r="H97" s="101" t="s">
        <v>135</v>
      </c>
      <c r="I97" s="101">
        <v>45235</v>
      </c>
      <c r="J97" s="101">
        <v>18199</v>
      </c>
      <c r="K97" s="101" t="s">
        <v>135</v>
      </c>
      <c r="L97" s="101" t="s">
        <v>135</v>
      </c>
      <c r="M97" s="101" t="s">
        <v>135</v>
      </c>
      <c r="N97" s="101" t="s">
        <v>135</v>
      </c>
      <c r="O97" s="101" t="s">
        <v>135</v>
      </c>
      <c r="P97" s="101" t="s">
        <v>135</v>
      </c>
      <c r="Q97" s="101" t="s">
        <v>135</v>
      </c>
      <c r="R97" s="101" t="s">
        <v>135</v>
      </c>
      <c r="S97" s="101" t="s">
        <v>135</v>
      </c>
      <c r="T97" s="101" t="s">
        <v>135</v>
      </c>
      <c r="U97" s="101">
        <v>70</v>
      </c>
      <c r="V97" s="101">
        <v>1</v>
      </c>
      <c r="W97" s="101" t="s">
        <v>135</v>
      </c>
      <c r="X97" s="101" t="s">
        <v>135</v>
      </c>
      <c r="Y97" s="101" t="s">
        <v>135</v>
      </c>
      <c r="Z97" s="101" t="s">
        <v>135</v>
      </c>
      <c r="AA97" s="101">
        <v>9768</v>
      </c>
      <c r="AB97" s="101">
        <v>4487</v>
      </c>
      <c r="AC97" s="101">
        <v>7846</v>
      </c>
      <c r="AD97" s="101">
        <v>3537</v>
      </c>
      <c r="AE97" s="101">
        <v>1922</v>
      </c>
      <c r="AF97" s="101">
        <v>950</v>
      </c>
    </row>
    <row r="98" spans="1:32" hidden="1" x14ac:dyDescent="0.25">
      <c r="A98" s="100" t="s">
        <v>46</v>
      </c>
      <c r="B98" s="100" t="s">
        <v>218</v>
      </c>
      <c r="C98" s="101">
        <v>4371</v>
      </c>
      <c r="D98" s="101">
        <v>2660</v>
      </c>
      <c r="E98" s="101">
        <v>4371</v>
      </c>
      <c r="F98" s="101">
        <v>2660</v>
      </c>
      <c r="G98" s="101" t="s">
        <v>135</v>
      </c>
      <c r="H98" s="101" t="s">
        <v>135</v>
      </c>
      <c r="I98" s="101" t="s">
        <v>135</v>
      </c>
      <c r="J98" s="101" t="s">
        <v>135</v>
      </c>
      <c r="K98" s="101" t="s">
        <v>135</v>
      </c>
      <c r="L98" s="101" t="s">
        <v>135</v>
      </c>
      <c r="M98" s="101" t="s">
        <v>135</v>
      </c>
      <c r="N98" s="101" t="s">
        <v>135</v>
      </c>
      <c r="O98" s="101" t="s">
        <v>135</v>
      </c>
      <c r="P98" s="101" t="s">
        <v>135</v>
      </c>
      <c r="Q98" s="101" t="s">
        <v>135</v>
      </c>
      <c r="R98" s="101" t="s">
        <v>135</v>
      </c>
      <c r="S98" s="101" t="s">
        <v>135</v>
      </c>
      <c r="T98" s="101" t="s">
        <v>135</v>
      </c>
      <c r="U98" s="101" t="s">
        <v>135</v>
      </c>
      <c r="V98" s="101" t="s">
        <v>135</v>
      </c>
      <c r="W98" s="101" t="s">
        <v>135</v>
      </c>
      <c r="X98" s="101" t="s">
        <v>135</v>
      </c>
      <c r="Y98" s="101" t="s">
        <v>135</v>
      </c>
      <c r="Z98" s="101" t="s">
        <v>135</v>
      </c>
      <c r="AA98" s="101" t="s">
        <v>135</v>
      </c>
      <c r="AB98" s="101" t="s">
        <v>135</v>
      </c>
      <c r="AC98" s="101" t="s">
        <v>135</v>
      </c>
      <c r="AD98" s="101" t="s">
        <v>135</v>
      </c>
      <c r="AE98" s="101" t="s">
        <v>135</v>
      </c>
      <c r="AF98" s="101" t="s">
        <v>135</v>
      </c>
    </row>
    <row r="99" spans="1:32" hidden="1" x14ac:dyDescent="0.25">
      <c r="A99" s="100" t="s">
        <v>46</v>
      </c>
      <c r="B99" s="100" t="s">
        <v>219</v>
      </c>
      <c r="C99" s="101">
        <v>14957</v>
      </c>
      <c r="D99" s="101">
        <v>6064</v>
      </c>
      <c r="E99" s="101">
        <v>8262</v>
      </c>
      <c r="F99" s="101">
        <v>2838</v>
      </c>
      <c r="G99" s="101" t="s">
        <v>135</v>
      </c>
      <c r="H99" s="101" t="s">
        <v>135</v>
      </c>
      <c r="I99" s="101">
        <v>6695</v>
      </c>
      <c r="J99" s="101">
        <v>3226</v>
      </c>
      <c r="K99" s="101" t="s">
        <v>135</v>
      </c>
      <c r="L99" s="101" t="s">
        <v>135</v>
      </c>
      <c r="M99" s="101" t="s">
        <v>135</v>
      </c>
      <c r="N99" s="101" t="s">
        <v>135</v>
      </c>
      <c r="O99" s="101" t="s">
        <v>135</v>
      </c>
      <c r="P99" s="101" t="s">
        <v>135</v>
      </c>
      <c r="Q99" s="101" t="s">
        <v>135</v>
      </c>
      <c r="R99" s="101" t="s">
        <v>135</v>
      </c>
      <c r="S99" s="101" t="s">
        <v>135</v>
      </c>
      <c r="T99" s="101" t="s">
        <v>135</v>
      </c>
      <c r="U99" s="101" t="s">
        <v>135</v>
      </c>
      <c r="V99" s="101" t="s">
        <v>135</v>
      </c>
      <c r="W99" s="101" t="s">
        <v>135</v>
      </c>
      <c r="X99" s="101" t="s">
        <v>135</v>
      </c>
      <c r="Y99" s="101" t="s">
        <v>135</v>
      </c>
      <c r="Z99" s="101" t="s">
        <v>135</v>
      </c>
      <c r="AA99" s="101" t="s">
        <v>135</v>
      </c>
      <c r="AB99" s="101" t="s">
        <v>135</v>
      </c>
      <c r="AC99" s="101" t="s">
        <v>135</v>
      </c>
      <c r="AD99" s="101" t="s">
        <v>135</v>
      </c>
      <c r="AE99" s="101" t="s">
        <v>135</v>
      </c>
      <c r="AF99" s="101" t="s">
        <v>135</v>
      </c>
    </row>
    <row r="100" spans="1:32" hidden="1" x14ac:dyDescent="0.25">
      <c r="A100" s="100" t="s">
        <v>46</v>
      </c>
      <c r="B100" s="100" t="s">
        <v>220</v>
      </c>
      <c r="C100" s="101">
        <v>8013</v>
      </c>
      <c r="D100" s="101">
        <v>4106</v>
      </c>
      <c r="E100" s="101">
        <v>7894</v>
      </c>
      <c r="F100" s="101">
        <v>4081</v>
      </c>
      <c r="G100" s="101" t="s">
        <v>135</v>
      </c>
      <c r="H100" s="101" t="s">
        <v>135</v>
      </c>
      <c r="I100" s="101" t="s">
        <v>135</v>
      </c>
      <c r="J100" s="101" t="s">
        <v>135</v>
      </c>
      <c r="K100" s="101" t="s">
        <v>135</v>
      </c>
      <c r="L100" s="101" t="s">
        <v>135</v>
      </c>
      <c r="M100" s="101" t="s">
        <v>135</v>
      </c>
      <c r="N100" s="101" t="s">
        <v>135</v>
      </c>
      <c r="O100" s="101" t="s">
        <v>135</v>
      </c>
      <c r="P100" s="101" t="s">
        <v>135</v>
      </c>
      <c r="Q100" s="101" t="s">
        <v>135</v>
      </c>
      <c r="R100" s="101" t="s">
        <v>135</v>
      </c>
      <c r="S100" s="101" t="s">
        <v>135</v>
      </c>
      <c r="T100" s="101" t="s">
        <v>135</v>
      </c>
      <c r="U100" s="101" t="s">
        <v>135</v>
      </c>
      <c r="V100" s="101" t="s">
        <v>135</v>
      </c>
      <c r="W100" s="101" t="s">
        <v>135</v>
      </c>
      <c r="X100" s="101" t="s">
        <v>135</v>
      </c>
      <c r="Y100" s="101" t="s">
        <v>135</v>
      </c>
      <c r="Z100" s="101" t="s">
        <v>135</v>
      </c>
      <c r="AA100" s="101">
        <v>119</v>
      </c>
      <c r="AB100" s="101">
        <v>25</v>
      </c>
      <c r="AC100" s="101">
        <v>88</v>
      </c>
      <c r="AD100" s="101">
        <v>23</v>
      </c>
      <c r="AE100" s="101">
        <v>31</v>
      </c>
      <c r="AF100" s="101">
        <v>2</v>
      </c>
    </row>
    <row r="101" spans="1:32" hidden="1" x14ac:dyDescent="0.25">
      <c r="A101" s="100" t="s">
        <v>46</v>
      </c>
      <c r="B101" s="100" t="s">
        <v>221</v>
      </c>
      <c r="C101" s="101">
        <v>2933</v>
      </c>
      <c r="D101" s="101">
        <v>970</v>
      </c>
      <c r="E101" s="101">
        <v>2924</v>
      </c>
      <c r="F101" s="101">
        <v>968</v>
      </c>
      <c r="G101" s="101" t="s">
        <v>135</v>
      </c>
      <c r="H101" s="101" t="s">
        <v>135</v>
      </c>
      <c r="I101" s="101" t="s">
        <v>135</v>
      </c>
      <c r="J101" s="101" t="s">
        <v>135</v>
      </c>
      <c r="K101" s="101" t="s">
        <v>135</v>
      </c>
      <c r="L101" s="101" t="s">
        <v>135</v>
      </c>
      <c r="M101" s="101" t="s">
        <v>135</v>
      </c>
      <c r="N101" s="101" t="s">
        <v>135</v>
      </c>
      <c r="O101" s="101" t="s">
        <v>135</v>
      </c>
      <c r="P101" s="101" t="s">
        <v>135</v>
      </c>
      <c r="Q101" s="101" t="s">
        <v>135</v>
      </c>
      <c r="R101" s="101" t="s">
        <v>135</v>
      </c>
      <c r="S101" s="101" t="s">
        <v>135</v>
      </c>
      <c r="T101" s="101" t="s">
        <v>135</v>
      </c>
      <c r="U101" s="101" t="s">
        <v>135</v>
      </c>
      <c r="V101" s="101" t="s">
        <v>135</v>
      </c>
      <c r="W101" s="101" t="s">
        <v>135</v>
      </c>
      <c r="X101" s="101" t="s">
        <v>135</v>
      </c>
      <c r="Y101" s="101" t="s">
        <v>135</v>
      </c>
      <c r="Z101" s="101" t="s">
        <v>135</v>
      </c>
      <c r="AA101" s="101">
        <v>9</v>
      </c>
      <c r="AB101" s="101">
        <v>2</v>
      </c>
      <c r="AC101" s="101">
        <v>9</v>
      </c>
      <c r="AD101" s="101">
        <v>2</v>
      </c>
      <c r="AE101" s="101" t="s">
        <v>135</v>
      </c>
      <c r="AF101" s="101" t="s">
        <v>135</v>
      </c>
    </row>
    <row r="102" spans="1:32" hidden="1" x14ac:dyDescent="0.25">
      <c r="A102" s="100" t="s">
        <v>46</v>
      </c>
      <c r="B102" s="100" t="s">
        <v>222</v>
      </c>
      <c r="C102" s="101">
        <v>13503</v>
      </c>
      <c r="D102" s="101">
        <v>4862</v>
      </c>
      <c r="E102" s="101">
        <v>7826</v>
      </c>
      <c r="F102" s="101">
        <v>2197</v>
      </c>
      <c r="G102" s="101" t="s">
        <v>135</v>
      </c>
      <c r="H102" s="101" t="s">
        <v>135</v>
      </c>
      <c r="I102" s="101">
        <v>4977</v>
      </c>
      <c r="J102" s="101">
        <v>2185</v>
      </c>
      <c r="K102" s="101" t="s">
        <v>135</v>
      </c>
      <c r="L102" s="101" t="s">
        <v>135</v>
      </c>
      <c r="M102" s="101" t="s">
        <v>135</v>
      </c>
      <c r="N102" s="101" t="s">
        <v>135</v>
      </c>
      <c r="O102" s="101" t="s">
        <v>135</v>
      </c>
      <c r="P102" s="101" t="s">
        <v>135</v>
      </c>
      <c r="Q102" s="101" t="s">
        <v>135</v>
      </c>
      <c r="R102" s="101" t="s">
        <v>135</v>
      </c>
      <c r="S102" s="101" t="s">
        <v>135</v>
      </c>
      <c r="T102" s="101" t="s">
        <v>135</v>
      </c>
      <c r="U102" s="101" t="s">
        <v>135</v>
      </c>
      <c r="V102" s="101" t="s">
        <v>135</v>
      </c>
      <c r="W102" s="101" t="s">
        <v>135</v>
      </c>
      <c r="X102" s="101" t="s">
        <v>135</v>
      </c>
      <c r="Y102" s="101" t="s">
        <v>135</v>
      </c>
      <c r="Z102" s="101" t="s">
        <v>135</v>
      </c>
      <c r="AA102" s="101">
        <v>700</v>
      </c>
      <c r="AB102" s="101">
        <v>480</v>
      </c>
      <c r="AC102" s="101">
        <v>534</v>
      </c>
      <c r="AD102" s="101">
        <v>379</v>
      </c>
      <c r="AE102" s="101">
        <v>166</v>
      </c>
      <c r="AF102" s="101">
        <v>101</v>
      </c>
    </row>
    <row r="103" spans="1:32" hidden="1" x14ac:dyDescent="0.25">
      <c r="A103" s="100" t="s">
        <v>46</v>
      </c>
      <c r="B103" s="100" t="s">
        <v>223</v>
      </c>
      <c r="C103" s="101">
        <v>14792</v>
      </c>
      <c r="D103" s="101">
        <v>6701</v>
      </c>
      <c r="E103" s="101" t="s">
        <v>135</v>
      </c>
      <c r="F103" s="101" t="s">
        <v>135</v>
      </c>
      <c r="G103" s="101" t="s">
        <v>135</v>
      </c>
      <c r="H103" s="101" t="s">
        <v>135</v>
      </c>
      <c r="I103" s="101">
        <v>13386</v>
      </c>
      <c r="J103" s="101">
        <v>5893</v>
      </c>
      <c r="K103" s="101" t="s">
        <v>135</v>
      </c>
      <c r="L103" s="101" t="s">
        <v>135</v>
      </c>
      <c r="M103" s="101" t="s">
        <v>135</v>
      </c>
      <c r="N103" s="101" t="s">
        <v>135</v>
      </c>
      <c r="O103" s="101" t="s">
        <v>135</v>
      </c>
      <c r="P103" s="101" t="s">
        <v>135</v>
      </c>
      <c r="Q103" s="101" t="s">
        <v>135</v>
      </c>
      <c r="R103" s="101" t="s">
        <v>135</v>
      </c>
      <c r="S103" s="101" t="s">
        <v>135</v>
      </c>
      <c r="T103" s="101" t="s">
        <v>135</v>
      </c>
      <c r="U103" s="101" t="s">
        <v>135</v>
      </c>
      <c r="V103" s="101" t="s">
        <v>135</v>
      </c>
      <c r="W103" s="101" t="s">
        <v>135</v>
      </c>
      <c r="X103" s="101" t="s">
        <v>135</v>
      </c>
      <c r="Y103" s="101" t="s">
        <v>135</v>
      </c>
      <c r="Z103" s="101" t="s">
        <v>135</v>
      </c>
      <c r="AA103" s="101">
        <v>1406</v>
      </c>
      <c r="AB103" s="101">
        <v>808</v>
      </c>
      <c r="AC103" s="101">
        <v>1062</v>
      </c>
      <c r="AD103" s="101">
        <v>630</v>
      </c>
      <c r="AE103" s="101">
        <v>344</v>
      </c>
      <c r="AF103" s="101">
        <v>178</v>
      </c>
    </row>
    <row r="104" spans="1:32" hidden="1" x14ac:dyDescent="0.25">
      <c r="A104" s="100" t="s">
        <v>46</v>
      </c>
      <c r="B104" s="100" t="s">
        <v>224</v>
      </c>
      <c r="C104" s="101">
        <v>41069</v>
      </c>
      <c r="D104" s="101">
        <v>17511</v>
      </c>
      <c r="E104" s="101">
        <v>18470</v>
      </c>
      <c r="F104" s="101">
        <v>7669</v>
      </c>
      <c r="G104" s="101" t="s">
        <v>135</v>
      </c>
      <c r="H104" s="101" t="s">
        <v>135</v>
      </c>
      <c r="I104" s="101">
        <v>21121</v>
      </c>
      <c r="J104" s="101">
        <v>9088</v>
      </c>
      <c r="K104" s="101" t="s">
        <v>135</v>
      </c>
      <c r="L104" s="101" t="s">
        <v>135</v>
      </c>
      <c r="M104" s="101" t="s">
        <v>135</v>
      </c>
      <c r="N104" s="101" t="s">
        <v>135</v>
      </c>
      <c r="O104" s="101" t="s">
        <v>135</v>
      </c>
      <c r="P104" s="101" t="s">
        <v>135</v>
      </c>
      <c r="Q104" s="101" t="s">
        <v>135</v>
      </c>
      <c r="R104" s="101" t="s">
        <v>135</v>
      </c>
      <c r="S104" s="101" t="s">
        <v>135</v>
      </c>
      <c r="T104" s="101" t="s">
        <v>135</v>
      </c>
      <c r="U104" s="101" t="s">
        <v>135</v>
      </c>
      <c r="V104" s="101" t="s">
        <v>135</v>
      </c>
      <c r="W104" s="101" t="s">
        <v>135</v>
      </c>
      <c r="X104" s="101" t="s">
        <v>135</v>
      </c>
      <c r="Y104" s="101" t="s">
        <v>135</v>
      </c>
      <c r="Z104" s="101" t="s">
        <v>135</v>
      </c>
      <c r="AA104" s="101">
        <v>1478</v>
      </c>
      <c r="AB104" s="101">
        <v>754</v>
      </c>
      <c r="AC104" s="101">
        <v>1190</v>
      </c>
      <c r="AD104" s="101">
        <v>631</v>
      </c>
      <c r="AE104" s="101">
        <v>288</v>
      </c>
      <c r="AF104" s="101">
        <v>123</v>
      </c>
    </row>
    <row r="105" spans="1:32" x14ac:dyDescent="0.25">
      <c r="A105" s="100" t="s">
        <v>47</v>
      </c>
      <c r="B105" s="100" t="s">
        <v>55</v>
      </c>
      <c r="C105" s="101">
        <v>137190</v>
      </c>
      <c r="D105" s="101">
        <v>47552</v>
      </c>
      <c r="E105" s="112">
        <v>23932</v>
      </c>
      <c r="F105" s="112">
        <v>9276</v>
      </c>
      <c r="G105" s="101">
        <v>1428</v>
      </c>
      <c r="H105" s="101">
        <v>1043</v>
      </c>
      <c r="I105" s="101">
        <v>103770</v>
      </c>
      <c r="J105" s="101">
        <v>33833</v>
      </c>
      <c r="K105" s="101" t="s">
        <v>135</v>
      </c>
      <c r="L105" s="101" t="s">
        <v>135</v>
      </c>
      <c r="M105" s="101" t="s">
        <v>135</v>
      </c>
      <c r="N105" s="101" t="s">
        <v>135</v>
      </c>
      <c r="O105" s="101" t="s">
        <v>135</v>
      </c>
      <c r="P105" s="101" t="s">
        <v>135</v>
      </c>
      <c r="Q105" s="101" t="s">
        <v>135</v>
      </c>
      <c r="R105" s="101" t="s">
        <v>135</v>
      </c>
      <c r="S105" s="101" t="s">
        <v>135</v>
      </c>
      <c r="T105" s="101" t="s">
        <v>135</v>
      </c>
      <c r="U105" s="101" t="s">
        <v>135</v>
      </c>
      <c r="V105" s="101" t="s">
        <v>135</v>
      </c>
      <c r="W105" s="101" t="s">
        <v>135</v>
      </c>
      <c r="X105" s="101" t="s">
        <v>135</v>
      </c>
      <c r="Y105" s="101">
        <v>802</v>
      </c>
      <c r="Z105" s="101">
        <v>41</v>
      </c>
      <c r="AA105" s="101">
        <v>7258</v>
      </c>
      <c r="AB105" s="101">
        <v>3359</v>
      </c>
      <c r="AC105" s="101">
        <v>5743</v>
      </c>
      <c r="AD105" s="101">
        <v>2807</v>
      </c>
      <c r="AE105" s="101">
        <v>1515</v>
      </c>
      <c r="AF105" s="101">
        <v>552</v>
      </c>
    </row>
    <row r="106" spans="1:32" hidden="1" x14ac:dyDescent="0.25">
      <c r="A106" s="100" t="s">
        <v>47</v>
      </c>
      <c r="B106" s="100" t="s">
        <v>225</v>
      </c>
      <c r="C106" s="101">
        <v>29054</v>
      </c>
      <c r="D106" s="101">
        <v>9123</v>
      </c>
      <c r="E106" s="101">
        <v>6260</v>
      </c>
      <c r="F106" s="101">
        <v>2518</v>
      </c>
      <c r="G106" s="101" t="s">
        <v>135</v>
      </c>
      <c r="H106" s="101" t="s">
        <v>135</v>
      </c>
      <c r="I106" s="101">
        <v>21592</v>
      </c>
      <c r="J106" s="101">
        <v>6067</v>
      </c>
      <c r="K106" s="101" t="s">
        <v>135</v>
      </c>
      <c r="L106" s="101" t="s">
        <v>135</v>
      </c>
      <c r="M106" s="101" t="s">
        <v>135</v>
      </c>
      <c r="N106" s="101" t="s">
        <v>135</v>
      </c>
      <c r="O106" s="101" t="s">
        <v>135</v>
      </c>
      <c r="P106" s="101" t="s">
        <v>135</v>
      </c>
      <c r="Q106" s="101" t="s">
        <v>135</v>
      </c>
      <c r="R106" s="101" t="s">
        <v>135</v>
      </c>
      <c r="S106" s="101" t="s">
        <v>135</v>
      </c>
      <c r="T106" s="101" t="s">
        <v>135</v>
      </c>
      <c r="U106" s="101" t="s">
        <v>135</v>
      </c>
      <c r="V106" s="101" t="s">
        <v>135</v>
      </c>
      <c r="W106" s="101" t="s">
        <v>135</v>
      </c>
      <c r="X106" s="101" t="s">
        <v>135</v>
      </c>
      <c r="Y106" s="101">
        <v>161</v>
      </c>
      <c r="Z106" s="101" t="s">
        <v>135</v>
      </c>
      <c r="AA106" s="101">
        <v>1041</v>
      </c>
      <c r="AB106" s="101">
        <v>538</v>
      </c>
      <c r="AC106" s="101">
        <v>837</v>
      </c>
      <c r="AD106" s="101">
        <v>456</v>
      </c>
      <c r="AE106" s="101">
        <v>204</v>
      </c>
      <c r="AF106" s="101">
        <v>82</v>
      </c>
    </row>
    <row r="107" spans="1:32" hidden="1" x14ac:dyDescent="0.25">
      <c r="A107" s="100" t="s">
        <v>47</v>
      </c>
      <c r="B107" s="100" t="s">
        <v>226</v>
      </c>
      <c r="C107" s="101">
        <v>4831</v>
      </c>
      <c r="D107" s="101">
        <v>1107</v>
      </c>
      <c r="E107" s="101" t="s">
        <v>135</v>
      </c>
      <c r="F107" s="101" t="s">
        <v>135</v>
      </c>
      <c r="G107" s="101" t="s">
        <v>135</v>
      </c>
      <c r="H107" s="101" t="s">
        <v>135</v>
      </c>
      <c r="I107" s="101">
        <v>4831</v>
      </c>
      <c r="J107" s="101">
        <v>1107</v>
      </c>
      <c r="K107" s="101" t="s">
        <v>135</v>
      </c>
      <c r="L107" s="101" t="s">
        <v>135</v>
      </c>
      <c r="M107" s="101" t="s">
        <v>135</v>
      </c>
      <c r="N107" s="101" t="s">
        <v>135</v>
      </c>
      <c r="O107" s="101" t="s">
        <v>135</v>
      </c>
      <c r="P107" s="101" t="s">
        <v>135</v>
      </c>
      <c r="Q107" s="101" t="s">
        <v>135</v>
      </c>
      <c r="R107" s="101" t="s">
        <v>135</v>
      </c>
      <c r="S107" s="101" t="s">
        <v>135</v>
      </c>
      <c r="T107" s="101" t="s">
        <v>135</v>
      </c>
      <c r="U107" s="101" t="s">
        <v>135</v>
      </c>
      <c r="V107" s="101" t="s">
        <v>135</v>
      </c>
      <c r="W107" s="101" t="s">
        <v>135</v>
      </c>
      <c r="X107" s="101" t="s">
        <v>135</v>
      </c>
      <c r="Y107" s="101" t="s">
        <v>135</v>
      </c>
      <c r="Z107" s="101" t="s">
        <v>135</v>
      </c>
      <c r="AA107" s="101" t="s">
        <v>135</v>
      </c>
      <c r="AB107" s="101" t="s">
        <v>135</v>
      </c>
      <c r="AC107" s="101" t="s">
        <v>135</v>
      </c>
      <c r="AD107" s="101" t="s">
        <v>135</v>
      </c>
      <c r="AE107" s="101" t="s">
        <v>135</v>
      </c>
      <c r="AF107" s="101" t="s">
        <v>135</v>
      </c>
    </row>
    <row r="108" spans="1:32" hidden="1" x14ac:dyDescent="0.25">
      <c r="A108" s="100" t="s">
        <v>47</v>
      </c>
      <c r="B108" s="100" t="s">
        <v>227</v>
      </c>
      <c r="C108" s="101">
        <v>1110</v>
      </c>
      <c r="D108" s="101">
        <v>435</v>
      </c>
      <c r="E108" s="101" t="s">
        <v>135</v>
      </c>
      <c r="F108" s="101" t="s">
        <v>135</v>
      </c>
      <c r="G108" s="101" t="s">
        <v>135</v>
      </c>
      <c r="H108" s="101" t="s">
        <v>135</v>
      </c>
      <c r="I108" s="101">
        <v>1038</v>
      </c>
      <c r="J108" s="101">
        <v>403</v>
      </c>
      <c r="K108" s="101" t="s">
        <v>135</v>
      </c>
      <c r="L108" s="101" t="s">
        <v>135</v>
      </c>
      <c r="M108" s="101" t="s">
        <v>135</v>
      </c>
      <c r="N108" s="101" t="s">
        <v>135</v>
      </c>
      <c r="O108" s="101" t="s">
        <v>135</v>
      </c>
      <c r="P108" s="101" t="s">
        <v>135</v>
      </c>
      <c r="Q108" s="101" t="s">
        <v>135</v>
      </c>
      <c r="R108" s="101" t="s">
        <v>135</v>
      </c>
      <c r="S108" s="101" t="s">
        <v>135</v>
      </c>
      <c r="T108" s="101" t="s">
        <v>135</v>
      </c>
      <c r="U108" s="101" t="s">
        <v>135</v>
      </c>
      <c r="V108" s="101" t="s">
        <v>135</v>
      </c>
      <c r="W108" s="101" t="s">
        <v>135</v>
      </c>
      <c r="X108" s="101" t="s">
        <v>135</v>
      </c>
      <c r="Y108" s="101" t="s">
        <v>135</v>
      </c>
      <c r="Z108" s="101" t="s">
        <v>135</v>
      </c>
      <c r="AA108" s="101">
        <v>72</v>
      </c>
      <c r="AB108" s="101">
        <v>32</v>
      </c>
      <c r="AC108" s="101">
        <v>66</v>
      </c>
      <c r="AD108" s="101">
        <v>30</v>
      </c>
      <c r="AE108" s="101">
        <v>6</v>
      </c>
      <c r="AF108" s="101">
        <v>2</v>
      </c>
    </row>
    <row r="109" spans="1:32" hidden="1" x14ac:dyDescent="0.25">
      <c r="A109" s="100" t="s">
        <v>47</v>
      </c>
      <c r="B109" s="100" t="s">
        <v>228</v>
      </c>
      <c r="C109" s="101">
        <v>10923</v>
      </c>
      <c r="D109" s="101">
        <v>2638</v>
      </c>
      <c r="E109" s="101" t="s">
        <v>135</v>
      </c>
      <c r="F109" s="101" t="s">
        <v>135</v>
      </c>
      <c r="G109" s="101" t="s">
        <v>135</v>
      </c>
      <c r="H109" s="101" t="s">
        <v>135</v>
      </c>
      <c r="I109" s="101">
        <v>10711</v>
      </c>
      <c r="J109" s="101">
        <v>2590</v>
      </c>
      <c r="K109" s="101" t="s">
        <v>135</v>
      </c>
      <c r="L109" s="101" t="s">
        <v>135</v>
      </c>
      <c r="M109" s="101" t="s">
        <v>135</v>
      </c>
      <c r="N109" s="101" t="s">
        <v>135</v>
      </c>
      <c r="O109" s="101" t="s">
        <v>135</v>
      </c>
      <c r="P109" s="101" t="s">
        <v>135</v>
      </c>
      <c r="Q109" s="101" t="s">
        <v>135</v>
      </c>
      <c r="R109" s="101" t="s">
        <v>135</v>
      </c>
      <c r="S109" s="101" t="s">
        <v>135</v>
      </c>
      <c r="T109" s="101" t="s">
        <v>135</v>
      </c>
      <c r="U109" s="101" t="s">
        <v>135</v>
      </c>
      <c r="V109" s="101" t="s">
        <v>135</v>
      </c>
      <c r="W109" s="101" t="s">
        <v>135</v>
      </c>
      <c r="X109" s="101" t="s">
        <v>135</v>
      </c>
      <c r="Y109" s="101" t="s">
        <v>135</v>
      </c>
      <c r="Z109" s="101" t="s">
        <v>135</v>
      </c>
      <c r="AA109" s="101">
        <v>212</v>
      </c>
      <c r="AB109" s="101">
        <v>48</v>
      </c>
      <c r="AC109" s="101">
        <v>172</v>
      </c>
      <c r="AD109" s="101">
        <v>45</v>
      </c>
      <c r="AE109" s="101">
        <v>40</v>
      </c>
      <c r="AF109" s="101">
        <v>3</v>
      </c>
    </row>
    <row r="110" spans="1:32" hidden="1" x14ac:dyDescent="0.25">
      <c r="A110" s="100" t="s">
        <v>47</v>
      </c>
      <c r="B110" s="100" t="s">
        <v>229</v>
      </c>
      <c r="C110" s="101">
        <v>8</v>
      </c>
      <c r="D110" s="101" t="s">
        <v>135</v>
      </c>
      <c r="E110" s="101">
        <v>8</v>
      </c>
      <c r="F110" s="101" t="s">
        <v>135</v>
      </c>
      <c r="G110" s="101" t="s">
        <v>135</v>
      </c>
      <c r="H110" s="101" t="s">
        <v>135</v>
      </c>
      <c r="I110" s="101" t="s">
        <v>135</v>
      </c>
      <c r="J110" s="101" t="s">
        <v>135</v>
      </c>
      <c r="K110" s="101" t="s">
        <v>135</v>
      </c>
      <c r="L110" s="101" t="s">
        <v>135</v>
      </c>
      <c r="M110" s="101" t="s">
        <v>135</v>
      </c>
      <c r="N110" s="101" t="s">
        <v>135</v>
      </c>
      <c r="O110" s="101" t="s">
        <v>135</v>
      </c>
      <c r="P110" s="101" t="s">
        <v>135</v>
      </c>
      <c r="Q110" s="101" t="s">
        <v>135</v>
      </c>
      <c r="R110" s="101" t="s">
        <v>135</v>
      </c>
      <c r="S110" s="101" t="s">
        <v>135</v>
      </c>
      <c r="T110" s="101" t="s">
        <v>135</v>
      </c>
      <c r="U110" s="101" t="s">
        <v>135</v>
      </c>
      <c r="V110" s="101" t="s">
        <v>135</v>
      </c>
      <c r="W110" s="101" t="s">
        <v>135</v>
      </c>
      <c r="X110" s="101" t="s">
        <v>135</v>
      </c>
      <c r="Y110" s="101" t="s">
        <v>135</v>
      </c>
      <c r="Z110" s="101" t="s">
        <v>135</v>
      </c>
      <c r="AA110" s="101" t="s">
        <v>135</v>
      </c>
      <c r="AB110" s="101" t="s">
        <v>135</v>
      </c>
      <c r="AC110" s="101" t="s">
        <v>135</v>
      </c>
      <c r="AD110" s="101" t="s">
        <v>135</v>
      </c>
      <c r="AE110" s="101" t="s">
        <v>135</v>
      </c>
      <c r="AF110" s="101" t="s">
        <v>135</v>
      </c>
    </row>
    <row r="111" spans="1:32" hidden="1" x14ac:dyDescent="0.25">
      <c r="A111" s="100" t="s">
        <v>47</v>
      </c>
      <c r="B111" s="100" t="s">
        <v>230</v>
      </c>
      <c r="C111" s="101">
        <v>1286</v>
      </c>
      <c r="D111" s="101">
        <v>534</v>
      </c>
      <c r="E111" s="101">
        <v>1286</v>
      </c>
      <c r="F111" s="101">
        <v>534</v>
      </c>
      <c r="G111" s="101" t="s">
        <v>135</v>
      </c>
      <c r="H111" s="101" t="s">
        <v>135</v>
      </c>
      <c r="I111" s="101" t="s">
        <v>135</v>
      </c>
      <c r="J111" s="101" t="s">
        <v>135</v>
      </c>
      <c r="K111" s="101" t="s">
        <v>135</v>
      </c>
      <c r="L111" s="101" t="s">
        <v>135</v>
      </c>
      <c r="M111" s="101" t="s">
        <v>135</v>
      </c>
      <c r="N111" s="101" t="s">
        <v>135</v>
      </c>
      <c r="O111" s="101" t="s">
        <v>135</v>
      </c>
      <c r="P111" s="101" t="s">
        <v>135</v>
      </c>
      <c r="Q111" s="101" t="s">
        <v>135</v>
      </c>
      <c r="R111" s="101" t="s">
        <v>135</v>
      </c>
      <c r="S111" s="101" t="s">
        <v>135</v>
      </c>
      <c r="T111" s="101" t="s">
        <v>135</v>
      </c>
      <c r="U111" s="101" t="s">
        <v>135</v>
      </c>
      <c r="V111" s="101" t="s">
        <v>135</v>
      </c>
      <c r="W111" s="101" t="s">
        <v>135</v>
      </c>
      <c r="X111" s="101" t="s">
        <v>135</v>
      </c>
      <c r="Y111" s="101" t="s">
        <v>135</v>
      </c>
      <c r="Z111" s="101" t="s">
        <v>135</v>
      </c>
      <c r="AA111" s="101" t="s">
        <v>135</v>
      </c>
      <c r="AB111" s="101" t="s">
        <v>135</v>
      </c>
      <c r="AC111" s="101" t="s">
        <v>135</v>
      </c>
      <c r="AD111" s="101" t="s">
        <v>135</v>
      </c>
      <c r="AE111" s="101" t="s">
        <v>135</v>
      </c>
      <c r="AF111" s="101" t="s">
        <v>135</v>
      </c>
    </row>
    <row r="112" spans="1:32" hidden="1" x14ac:dyDescent="0.25">
      <c r="A112" s="100" t="s">
        <v>47</v>
      </c>
      <c r="B112" s="100" t="s">
        <v>231</v>
      </c>
      <c r="C112" s="101">
        <v>39628</v>
      </c>
      <c r="D112" s="101">
        <v>13466</v>
      </c>
      <c r="E112" s="101">
        <v>6141</v>
      </c>
      <c r="F112" s="101">
        <v>1830</v>
      </c>
      <c r="G112" s="101" t="s">
        <v>135</v>
      </c>
      <c r="H112" s="101" t="s">
        <v>135</v>
      </c>
      <c r="I112" s="101">
        <v>32592</v>
      </c>
      <c r="J112" s="101">
        <v>11298</v>
      </c>
      <c r="K112" s="101" t="s">
        <v>135</v>
      </c>
      <c r="L112" s="101" t="s">
        <v>135</v>
      </c>
      <c r="M112" s="101" t="s">
        <v>135</v>
      </c>
      <c r="N112" s="101" t="s">
        <v>135</v>
      </c>
      <c r="O112" s="101" t="s">
        <v>135</v>
      </c>
      <c r="P112" s="101" t="s">
        <v>135</v>
      </c>
      <c r="Q112" s="101" t="s">
        <v>135</v>
      </c>
      <c r="R112" s="101" t="s">
        <v>135</v>
      </c>
      <c r="S112" s="101" t="s">
        <v>135</v>
      </c>
      <c r="T112" s="101" t="s">
        <v>135</v>
      </c>
      <c r="U112" s="101" t="s">
        <v>135</v>
      </c>
      <c r="V112" s="101" t="s">
        <v>135</v>
      </c>
      <c r="W112" s="101" t="s">
        <v>135</v>
      </c>
      <c r="X112" s="101" t="s">
        <v>135</v>
      </c>
      <c r="Y112" s="101">
        <v>62</v>
      </c>
      <c r="Z112" s="101">
        <v>3</v>
      </c>
      <c r="AA112" s="101">
        <v>833</v>
      </c>
      <c r="AB112" s="101">
        <v>335</v>
      </c>
      <c r="AC112" s="101">
        <v>746</v>
      </c>
      <c r="AD112" s="101">
        <v>296</v>
      </c>
      <c r="AE112" s="101">
        <v>87</v>
      </c>
      <c r="AF112" s="101">
        <v>39</v>
      </c>
    </row>
    <row r="113" spans="1:32" hidden="1" x14ac:dyDescent="0.25">
      <c r="A113" s="100" t="s">
        <v>47</v>
      </c>
      <c r="B113" s="100" t="s">
        <v>232</v>
      </c>
      <c r="C113" s="101">
        <v>46187</v>
      </c>
      <c r="D113" s="101">
        <v>18600</v>
      </c>
      <c r="E113" s="101">
        <v>6134</v>
      </c>
      <c r="F113" s="101">
        <v>2772</v>
      </c>
      <c r="G113" s="101">
        <v>1428</v>
      </c>
      <c r="H113" s="101">
        <v>1043</v>
      </c>
      <c r="I113" s="101">
        <v>33006</v>
      </c>
      <c r="J113" s="101">
        <v>12368</v>
      </c>
      <c r="K113" s="101" t="s">
        <v>135</v>
      </c>
      <c r="L113" s="101" t="s">
        <v>135</v>
      </c>
      <c r="M113" s="101" t="s">
        <v>135</v>
      </c>
      <c r="N113" s="101" t="s">
        <v>135</v>
      </c>
      <c r="O113" s="101" t="s">
        <v>135</v>
      </c>
      <c r="P113" s="101" t="s">
        <v>135</v>
      </c>
      <c r="Q113" s="101" t="s">
        <v>135</v>
      </c>
      <c r="R113" s="101" t="s">
        <v>135</v>
      </c>
      <c r="S113" s="101" t="s">
        <v>135</v>
      </c>
      <c r="T113" s="101" t="s">
        <v>135</v>
      </c>
      <c r="U113" s="101" t="s">
        <v>135</v>
      </c>
      <c r="V113" s="101" t="s">
        <v>135</v>
      </c>
      <c r="W113" s="101" t="s">
        <v>135</v>
      </c>
      <c r="X113" s="101" t="s">
        <v>135</v>
      </c>
      <c r="Y113" s="101">
        <v>579</v>
      </c>
      <c r="Z113" s="101">
        <v>38</v>
      </c>
      <c r="AA113" s="101">
        <v>5040</v>
      </c>
      <c r="AB113" s="101">
        <v>2379</v>
      </c>
      <c r="AC113" s="101">
        <v>3862</v>
      </c>
      <c r="AD113" s="101">
        <v>1953</v>
      </c>
      <c r="AE113" s="101">
        <v>1178</v>
      </c>
      <c r="AF113" s="101">
        <v>426</v>
      </c>
    </row>
    <row r="114" spans="1:32" hidden="1" x14ac:dyDescent="0.25">
      <c r="A114" s="100" t="s">
        <v>47</v>
      </c>
      <c r="B114" s="100" t="s">
        <v>233</v>
      </c>
      <c r="C114" s="101">
        <v>1836</v>
      </c>
      <c r="D114" s="101">
        <v>792</v>
      </c>
      <c r="E114" s="101">
        <v>1836</v>
      </c>
      <c r="F114" s="101">
        <v>792</v>
      </c>
      <c r="G114" s="101" t="s">
        <v>135</v>
      </c>
      <c r="H114" s="101" t="s">
        <v>135</v>
      </c>
      <c r="I114" s="101" t="s">
        <v>135</v>
      </c>
      <c r="J114" s="101" t="s">
        <v>135</v>
      </c>
      <c r="K114" s="101" t="s">
        <v>135</v>
      </c>
      <c r="L114" s="101" t="s">
        <v>135</v>
      </c>
      <c r="M114" s="101" t="s">
        <v>135</v>
      </c>
      <c r="N114" s="101" t="s">
        <v>135</v>
      </c>
      <c r="O114" s="101" t="s">
        <v>135</v>
      </c>
      <c r="P114" s="101" t="s">
        <v>135</v>
      </c>
      <c r="Q114" s="101" t="s">
        <v>135</v>
      </c>
      <c r="R114" s="101" t="s">
        <v>135</v>
      </c>
      <c r="S114" s="101" t="s">
        <v>135</v>
      </c>
      <c r="T114" s="101" t="s">
        <v>135</v>
      </c>
      <c r="U114" s="101" t="s">
        <v>135</v>
      </c>
      <c r="V114" s="101" t="s">
        <v>135</v>
      </c>
      <c r="W114" s="101" t="s">
        <v>135</v>
      </c>
      <c r="X114" s="101" t="s">
        <v>135</v>
      </c>
      <c r="Y114" s="101" t="s">
        <v>135</v>
      </c>
      <c r="Z114" s="101" t="s">
        <v>135</v>
      </c>
      <c r="AA114" s="101" t="s">
        <v>135</v>
      </c>
      <c r="AB114" s="101" t="s">
        <v>135</v>
      </c>
      <c r="AC114" s="101" t="s">
        <v>135</v>
      </c>
      <c r="AD114" s="101" t="s">
        <v>135</v>
      </c>
      <c r="AE114" s="101" t="s">
        <v>135</v>
      </c>
      <c r="AF114" s="101" t="s">
        <v>135</v>
      </c>
    </row>
    <row r="115" spans="1:32" hidden="1" x14ac:dyDescent="0.25">
      <c r="A115" s="100" t="s">
        <v>47</v>
      </c>
      <c r="B115" s="100" t="s">
        <v>234</v>
      </c>
      <c r="C115" s="101">
        <v>60</v>
      </c>
      <c r="D115" s="101">
        <v>27</v>
      </c>
      <c r="E115" s="101" t="s">
        <v>135</v>
      </c>
      <c r="F115" s="101" t="s">
        <v>135</v>
      </c>
      <c r="G115" s="101" t="s">
        <v>135</v>
      </c>
      <c r="H115" s="101" t="s">
        <v>135</v>
      </c>
      <c r="I115" s="101" t="s">
        <v>135</v>
      </c>
      <c r="J115" s="101" t="s">
        <v>135</v>
      </c>
      <c r="K115" s="101" t="s">
        <v>135</v>
      </c>
      <c r="L115" s="101" t="s">
        <v>135</v>
      </c>
      <c r="M115" s="101" t="s">
        <v>135</v>
      </c>
      <c r="N115" s="101" t="s">
        <v>135</v>
      </c>
      <c r="O115" s="101" t="s">
        <v>135</v>
      </c>
      <c r="P115" s="101" t="s">
        <v>135</v>
      </c>
      <c r="Q115" s="101" t="s">
        <v>135</v>
      </c>
      <c r="R115" s="101" t="s">
        <v>135</v>
      </c>
      <c r="S115" s="101" t="s">
        <v>135</v>
      </c>
      <c r="T115" s="101" t="s">
        <v>135</v>
      </c>
      <c r="U115" s="101" t="s">
        <v>135</v>
      </c>
      <c r="V115" s="101" t="s">
        <v>135</v>
      </c>
      <c r="W115" s="101" t="s">
        <v>135</v>
      </c>
      <c r="X115" s="101" t="s">
        <v>135</v>
      </c>
      <c r="Y115" s="101" t="s">
        <v>135</v>
      </c>
      <c r="Z115" s="101" t="s">
        <v>135</v>
      </c>
      <c r="AA115" s="101">
        <v>60</v>
      </c>
      <c r="AB115" s="101">
        <v>27</v>
      </c>
      <c r="AC115" s="101">
        <v>60</v>
      </c>
      <c r="AD115" s="101">
        <v>27</v>
      </c>
      <c r="AE115" s="101" t="s">
        <v>135</v>
      </c>
      <c r="AF115" s="101" t="s">
        <v>135</v>
      </c>
    </row>
    <row r="116" spans="1:32" hidden="1" x14ac:dyDescent="0.25">
      <c r="A116" s="100" t="s">
        <v>47</v>
      </c>
      <c r="B116" s="100" t="s">
        <v>235</v>
      </c>
      <c r="C116" s="101">
        <v>2267</v>
      </c>
      <c r="D116" s="101">
        <v>830</v>
      </c>
      <c r="E116" s="101">
        <v>2267</v>
      </c>
      <c r="F116" s="101">
        <v>830</v>
      </c>
      <c r="G116" s="101" t="s">
        <v>135</v>
      </c>
      <c r="H116" s="101" t="s">
        <v>135</v>
      </c>
      <c r="I116" s="101" t="s">
        <v>135</v>
      </c>
      <c r="J116" s="101" t="s">
        <v>135</v>
      </c>
      <c r="K116" s="101" t="s">
        <v>135</v>
      </c>
      <c r="L116" s="101" t="s">
        <v>135</v>
      </c>
      <c r="M116" s="101" t="s">
        <v>135</v>
      </c>
      <c r="N116" s="101" t="s">
        <v>135</v>
      </c>
      <c r="O116" s="101" t="s">
        <v>135</v>
      </c>
      <c r="P116" s="101" t="s">
        <v>135</v>
      </c>
      <c r="Q116" s="101" t="s">
        <v>135</v>
      </c>
      <c r="R116" s="101" t="s">
        <v>135</v>
      </c>
      <c r="S116" s="101" t="s">
        <v>135</v>
      </c>
      <c r="T116" s="101" t="s">
        <v>135</v>
      </c>
      <c r="U116" s="101" t="s">
        <v>135</v>
      </c>
      <c r="V116" s="101" t="s">
        <v>135</v>
      </c>
      <c r="W116" s="101" t="s">
        <v>135</v>
      </c>
      <c r="X116" s="101" t="s">
        <v>135</v>
      </c>
      <c r="Y116" s="101" t="s">
        <v>135</v>
      </c>
      <c r="Z116" s="101" t="s">
        <v>135</v>
      </c>
      <c r="AA116" s="101" t="s">
        <v>135</v>
      </c>
      <c r="AB116" s="101" t="s">
        <v>135</v>
      </c>
      <c r="AC116" s="101" t="s">
        <v>135</v>
      </c>
      <c r="AD116" s="101" t="s">
        <v>135</v>
      </c>
      <c r="AE116" s="101" t="s">
        <v>135</v>
      </c>
      <c r="AF116" s="101" t="s">
        <v>135</v>
      </c>
    </row>
    <row r="117" spans="1:32" x14ac:dyDescent="0.25">
      <c r="A117" s="100" t="s">
        <v>48</v>
      </c>
      <c r="B117" s="100" t="s">
        <v>55</v>
      </c>
      <c r="C117" s="101">
        <v>139555</v>
      </c>
      <c r="D117" s="101">
        <v>51936</v>
      </c>
      <c r="E117" s="112">
        <v>23272</v>
      </c>
      <c r="F117" s="112">
        <v>8512</v>
      </c>
      <c r="G117" s="101">
        <v>1262</v>
      </c>
      <c r="H117" s="101">
        <v>889</v>
      </c>
      <c r="I117" s="101">
        <v>102420</v>
      </c>
      <c r="J117" s="101">
        <v>36431</v>
      </c>
      <c r="K117" s="101" t="s">
        <v>135</v>
      </c>
      <c r="L117" s="101" t="s">
        <v>135</v>
      </c>
      <c r="M117" s="101">
        <v>3</v>
      </c>
      <c r="N117" s="101">
        <v>1</v>
      </c>
      <c r="O117" s="101" t="s">
        <v>135</v>
      </c>
      <c r="P117" s="101" t="s">
        <v>135</v>
      </c>
      <c r="Q117" s="101">
        <v>263</v>
      </c>
      <c r="R117" s="101">
        <v>144</v>
      </c>
      <c r="S117" s="101" t="s">
        <v>135</v>
      </c>
      <c r="T117" s="101" t="s">
        <v>135</v>
      </c>
      <c r="U117" s="101" t="s">
        <v>135</v>
      </c>
      <c r="V117" s="101" t="s">
        <v>135</v>
      </c>
      <c r="W117" s="101" t="s">
        <v>135</v>
      </c>
      <c r="X117" s="101" t="s">
        <v>135</v>
      </c>
      <c r="Y117" s="101">
        <v>1320</v>
      </c>
      <c r="Z117" s="101">
        <v>42</v>
      </c>
      <c r="AA117" s="101">
        <v>11015</v>
      </c>
      <c r="AB117" s="101">
        <v>5917</v>
      </c>
      <c r="AC117" s="101">
        <v>9085</v>
      </c>
      <c r="AD117" s="101">
        <v>5024</v>
      </c>
      <c r="AE117" s="101">
        <v>1930</v>
      </c>
      <c r="AF117" s="101">
        <v>893</v>
      </c>
    </row>
    <row r="118" spans="1:32" hidden="1" x14ac:dyDescent="0.25">
      <c r="A118" s="100" t="s">
        <v>48</v>
      </c>
      <c r="B118" s="100" t="s">
        <v>236</v>
      </c>
      <c r="C118" s="101">
        <v>5538</v>
      </c>
      <c r="D118" s="101">
        <v>1617</v>
      </c>
      <c r="E118" s="101" t="s">
        <v>135</v>
      </c>
      <c r="F118" s="101" t="s">
        <v>135</v>
      </c>
      <c r="G118" s="101" t="s">
        <v>135</v>
      </c>
      <c r="H118" s="101" t="s">
        <v>135</v>
      </c>
      <c r="I118" s="101">
        <v>5399</v>
      </c>
      <c r="J118" s="101">
        <v>1560</v>
      </c>
      <c r="K118" s="101" t="s">
        <v>135</v>
      </c>
      <c r="L118" s="101" t="s">
        <v>135</v>
      </c>
      <c r="M118" s="101" t="s">
        <v>135</v>
      </c>
      <c r="N118" s="101" t="s">
        <v>135</v>
      </c>
      <c r="O118" s="101" t="s">
        <v>135</v>
      </c>
      <c r="P118" s="101" t="s">
        <v>135</v>
      </c>
      <c r="Q118" s="101" t="s">
        <v>135</v>
      </c>
      <c r="R118" s="101" t="s">
        <v>135</v>
      </c>
      <c r="S118" s="101" t="s">
        <v>135</v>
      </c>
      <c r="T118" s="101" t="s">
        <v>135</v>
      </c>
      <c r="U118" s="101" t="s">
        <v>135</v>
      </c>
      <c r="V118" s="101" t="s">
        <v>135</v>
      </c>
      <c r="W118" s="101" t="s">
        <v>135</v>
      </c>
      <c r="X118" s="101" t="s">
        <v>135</v>
      </c>
      <c r="Y118" s="101" t="s">
        <v>135</v>
      </c>
      <c r="Z118" s="101" t="s">
        <v>135</v>
      </c>
      <c r="AA118" s="101">
        <v>139</v>
      </c>
      <c r="AB118" s="101">
        <v>57</v>
      </c>
      <c r="AC118" s="101">
        <v>107</v>
      </c>
      <c r="AD118" s="101">
        <v>41</v>
      </c>
      <c r="AE118" s="101">
        <v>32</v>
      </c>
      <c r="AF118" s="101">
        <v>16</v>
      </c>
    </row>
    <row r="119" spans="1:32" hidden="1" x14ac:dyDescent="0.25">
      <c r="A119" s="100" t="s">
        <v>48</v>
      </c>
      <c r="B119" s="100" t="s">
        <v>237</v>
      </c>
      <c r="C119" s="101">
        <v>5914</v>
      </c>
      <c r="D119" s="101">
        <v>1783</v>
      </c>
      <c r="E119" s="101" t="s">
        <v>135</v>
      </c>
      <c r="F119" s="101" t="s">
        <v>135</v>
      </c>
      <c r="G119" s="101" t="s">
        <v>135</v>
      </c>
      <c r="H119" s="101" t="s">
        <v>135</v>
      </c>
      <c r="I119" s="101">
        <v>5784</v>
      </c>
      <c r="J119" s="101">
        <v>1706</v>
      </c>
      <c r="K119" s="101" t="s">
        <v>135</v>
      </c>
      <c r="L119" s="101" t="s">
        <v>135</v>
      </c>
      <c r="M119" s="101" t="s">
        <v>135</v>
      </c>
      <c r="N119" s="101" t="s">
        <v>135</v>
      </c>
      <c r="O119" s="101" t="s">
        <v>135</v>
      </c>
      <c r="P119" s="101" t="s">
        <v>135</v>
      </c>
      <c r="Q119" s="101" t="s">
        <v>135</v>
      </c>
      <c r="R119" s="101" t="s">
        <v>135</v>
      </c>
      <c r="S119" s="101" t="s">
        <v>135</v>
      </c>
      <c r="T119" s="101" t="s">
        <v>135</v>
      </c>
      <c r="U119" s="101" t="s">
        <v>135</v>
      </c>
      <c r="V119" s="101" t="s">
        <v>135</v>
      </c>
      <c r="W119" s="101" t="s">
        <v>135</v>
      </c>
      <c r="X119" s="101" t="s">
        <v>135</v>
      </c>
      <c r="Y119" s="101" t="s">
        <v>135</v>
      </c>
      <c r="Z119" s="101" t="s">
        <v>135</v>
      </c>
      <c r="AA119" s="101">
        <v>130</v>
      </c>
      <c r="AB119" s="101">
        <v>77</v>
      </c>
      <c r="AC119" s="101">
        <v>130</v>
      </c>
      <c r="AD119" s="101">
        <v>77</v>
      </c>
      <c r="AE119" s="101" t="s">
        <v>135</v>
      </c>
      <c r="AF119" s="101" t="s">
        <v>135</v>
      </c>
    </row>
    <row r="120" spans="1:32" hidden="1" x14ac:dyDescent="0.25">
      <c r="A120" s="100" t="s">
        <v>48</v>
      </c>
      <c r="B120" s="100" t="s">
        <v>238</v>
      </c>
      <c r="C120" s="101">
        <v>1613</v>
      </c>
      <c r="D120" s="101">
        <v>306</v>
      </c>
      <c r="E120" s="101">
        <v>1613</v>
      </c>
      <c r="F120" s="101">
        <v>306</v>
      </c>
      <c r="G120" s="101" t="s">
        <v>135</v>
      </c>
      <c r="H120" s="101" t="s">
        <v>135</v>
      </c>
      <c r="I120" s="101" t="s">
        <v>135</v>
      </c>
      <c r="J120" s="101" t="s">
        <v>135</v>
      </c>
      <c r="K120" s="101" t="s">
        <v>135</v>
      </c>
      <c r="L120" s="101" t="s">
        <v>135</v>
      </c>
      <c r="M120" s="101" t="s">
        <v>135</v>
      </c>
      <c r="N120" s="101" t="s">
        <v>135</v>
      </c>
      <c r="O120" s="101" t="s">
        <v>135</v>
      </c>
      <c r="P120" s="101" t="s">
        <v>135</v>
      </c>
      <c r="Q120" s="101" t="s">
        <v>135</v>
      </c>
      <c r="R120" s="101" t="s">
        <v>135</v>
      </c>
      <c r="S120" s="101" t="s">
        <v>135</v>
      </c>
      <c r="T120" s="101" t="s">
        <v>135</v>
      </c>
      <c r="U120" s="101" t="s">
        <v>135</v>
      </c>
      <c r="V120" s="101" t="s">
        <v>135</v>
      </c>
      <c r="W120" s="101" t="s">
        <v>135</v>
      </c>
      <c r="X120" s="101" t="s">
        <v>135</v>
      </c>
      <c r="Y120" s="101" t="s">
        <v>135</v>
      </c>
      <c r="Z120" s="101" t="s">
        <v>135</v>
      </c>
      <c r="AA120" s="101" t="s">
        <v>135</v>
      </c>
      <c r="AB120" s="101" t="s">
        <v>135</v>
      </c>
      <c r="AC120" s="101" t="s">
        <v>135</v>
      </c>
      <c r="AD120" s="101" t="s">
        <v>135</v>
      </c>
      <c r="AE120" s="101" t="s">
        <v>135</v>
      </c>
      <c r="AF120" s="101" t="s">
        <v>135</v>
      </c>
    </row>
    <row r="121" spans="1:32" hidden="1" x14ac:dyDescent="0.25">
      <c r="A121" s="100" t="s">
        <v>48</v>
      </c>
      <c r="B121" s="100" t="s">
        <v>239</v>
      </c>
      <c r="C121" s="101">
        <v>11872</v>
      </c>
      <c r="D121" s="101">
        <v>4284</v>
      </c>
      <c r="E121" s="101">
        <v>6351</v>
      </c>
      <c r="F121" s="101">
        <v>2360</v>
      </c>
      <c r="G121" s="101" t="s">
        <v>135</v>
      </c>
      <c r="H121" s="101" t="s">
        <v>135</v>
      </c>
      <c r="I121" s="101">
        <v>5429</v>
      </c>
      <c r="J121" s="101">
        <v>1891</v>
      </c>
      <c r="K121" s="101" t="s">
        <v>135</v>
      </c>
      <c r="L121" s="101" t="s">
        <v>135</v>
      </c>
      <c r="M121" s="101" t="s">
        <v>135</v>
      </c>
      <c r="N121" s="101" t="s">
        <v>135</v>
      </c>
      <c r="O121" s="101" t="s">
        <v>135</v>
      </c>
      <c r="P121" s="101" t="s">
        <v>135</v>
      </c>
      <c r="Q121" s="101" t="s">
        <v>135</v>
      </c>
      <c r="R121" s="101" t="s">
        <v>135</v>
      </c>
      <c r="S121" s="101" t="s">
        <v>135</v>
      </c>
      <c r="T121" s="101" t="s">
        <v>135</v>
      </c>
      <c r="U121" s="101" t="s">
        <v>135</v>
      </c>
      <c r="V121" s="101" t="s">
        <v>135</v>
      </c>
      <c r="W121" s="101" t="s">
        <v>135</v>
      </c>
      <c r="X121" s="101" t="s">
        <v>135</v>
      </c>
      <c r="Y121" s="101" t="s">
        <v>135</v>
      </c>
      <c r="Z121" s="101" t="s">
        <v>135</v>
      </c>
      <c r="AA121" s="101">
        <v>92</v>
      </c>
      <c r="AB121" s="101">
        <v>33</v>
      </c>
      <c r="AC121" s="101">
        <v>63</v>
      </c>
      <c r="AD121" s="101">
        <v>26</v>
      </c>
      <c r="AE121" s="101">
        <v>29</v>
      </c>
      <c r="AF121" s="101">
        <v>7</v>
      </c>
    </row>
    <row r="122" spans="1:32" hidden="1" x14ac:dyDescent="0.25">
      <c r="A122" s="100" t="s">
        <v>48</v>
      </c>
      <c r="B122" s="100" t="s">
        <v>240</v>
      </c>
      <c r="C122" s="101">
        <v>15678</v>
      </c>
      <c r="D122" s="101">
        <v>5777</v>
      </c>
      <c r="E122" s="101">
        <v>3696</v>
      </c>
      <c r="F122" s="101">
        <v>1572</v>
      </c>
      <c r="G122" s="101" t="s">
        <v>135</v>
      </c>
      <c r="H122" s="101" t="s">
        <v>135</v>
      </c>
      <c r="I122" s="101">
        <v>11430</v>
      </c>
      <c r="J122" s="101">
        <v>3928</v>
      </c>
      <c r="K122" s="101" t="s">
        <v>135</v>
      </c>
      <c r="L122" s="101" t="s">
        <v>135</v>
      </c>
      <c r="M122" s="101" t="s">
        <v>135</v>
      </c>
      <c r="N122" s="101" t="s">
        <v>135</v>
      </c>
      <c r="O122" s="101" t="s">
        <v>135</v>
      </c>
      <c r="P122" s="101" t="s">
        <v>135</v>
      </c>
      <c r="Q122" s="101">
        <v>263</v>
      </c>
      <c r="R122" s="101">
        <v>144</v>
      </c>
      <c r="S122" s="101" t="s">
        <v>135</v>
      </c>
      <c r="T122" s="101" t="s">
        <v>135</v>
      </c>
      <c r="U122" s="101" t="s">
        <v>135</v>
      </c>
      <c r="V122" s="101" t="s">
        <v>135</v>
      </c>
      <c r="W122" s="101" t="s">
        <v>135</v>
      </c>
      <c r="X122" s="101" t="s">
        <v>135</v>
      </c>
      <c r="Y122" s="101" t="s">
        <v>135</v>
      </c>
      <c r="Z122" s="101" t="s">
        <v>135</v>
      </c>
      <c r="AA122" s="101">
        <v>289</v>
      </c>
      <c r="AB122" s="101">
        <v>133</v>
      </c>
      <c r="AC122" s="101">
        <v>241</v>
      </c>
      <c r="AD122" s="101">
        <v>118</v>
      </c>
      <c r="AE122" s="101">
        <v>48</v>
      </c>
      <c r="AF122" s="101">
        <v>15</v>
      </c>
    </row>
    <row r="123" spans="1:32" hidden="1" x14ac:dyDescent="0.25">
      <c r="A123" s="100" t="s">
        <v>48</v>
      </c>
      <c r="B123" s="100" t="s">
        <v>241</v>
      </c>
      <c r="C123" s="101">
        <v>73357</v>
      </c>
      <c r="D123" s="101">
        <v>29331</v>
      </c>
      <c r="E123" s="101">
        <v>11612</v>
      </c>
      <c r="F123" s="101">
        <v>4274</v>
      </c>
      <c r="G123" s="101">
        <v>1262</v>
      </c>
      <c r="H123" s="101">
        <v>889</v>
      </c>
      <c r="I123" s="101">
        <v>50069</v>
      </c>
      <c r="J123" s="101">
        <v>19012</v>
      </c>
      <c r="K123" s="101" t="s">
        <v>135</v>
      </c>
      <c r="L123" s="101" t="s">
        <v>135</v>
      </c>
      <c r="M123" s="101" t="s">
        <v>135</v>
      </c>
      <c r="N123" s="101" t="s">
        <v>135</v>
      </c>
      <c r="O123" s="101" t="s">
        <v>135</v>
      </c>
      <c r="P123" s="101" t="s">
        <v>135</v>
      </c>
      <c r="Q123" s="101" t="s">
        <v>135</v>
      </c>
      <c r="R123" s="101" t="s">
        <v>135</v>
      </c>
      <c r="S123" s="101" t="s">
        <v>135</v>
      </c>
      <c r="T123" s="101" t="s">
        <v>135</v>
      </c>
      <c r="U123" s="101" t="s">
        <v>135</v>
      </c>
      <c r="V123" s="101" t="s">
        <v>135</v>
      </c>
      <c r="W123" s="101" t="s">
        <v>135</v>
      </c>
      <c r="X123" s="101" t="s">
        <v>135</v>
      </c>
      <c r="Y123" s="101">
        <v>1320</v>
      </c>
      <c r="Z123" s="101">
        <v>42</v>
      </c>
      <c r="AA123" s="101">
        <v>9094</v>
      </c>
      <c r="AB123" s="101">
        <v>5114</v>
      </c>
      <c r="AC123" s="101">
        <v>7473</v>
      </c>
      <c r="AD123" s="101">
        <v>4334</v>
      </c>
      <c r="AE123" s="101">
        <v>1621</v>
      </c>
      <c r="AF123" s="101">
        <v>780</v>
      </c>
    </row>
    <row r="124" spans="1:32" hidden="1" x14ac:dyDescent="0.25">
      <c r="A124" s="100" t="s">
        <v>48</v>
      </c>
      <c r="B124" s="100" t="s">
        <v>242</v>
      </c>
      <c r="C124" s="101">
        <v>25583</v>
      </c>
      <c r="D124" s="101">
        <v>8838</v>
      </c>
      <c r="E124" s="101" t="s">
        <v>135</v>
      </c>
      <c r="F124" s="101" t="s">
        <v>135</v>
      </c>
      <c r="G124" s="101" t="s">
        <v>135</v>
      </c>
      <c r="H124" s="101" t="s">
        <v>135</v>
      </c>
      <c r="I124" s="101">
        <v>24309</v>
      </c>
      <c r="J124" s="101">
        <v>8334</v>
      </c>
      <c r="K124" s="101" t="s">
        <v>135</v>
      </c>
      <c r="L124" s="101" t="s">
        <v>135</v>
      </c>
      <c r="M124" s="101">
        <v>3</v>
      </c>
      <c r="N124" s="101">
        <v>1</v>
      </c>
      <c r="O124" s="101" t="s">
        <v>135</v>
      </c>
      <c r="P124" s="101" t="s">
        <v>135</v>
      </c>
      <c r="Q124" s="101" t="s">
        <v>135</v>
      </c>
      <c r="R124" s="101" t="s">
        <v>135</v>
      </c>
      <c r="S124" s="101" t="s">
        <v>135</v>
      </c>
      <c r="T124" s="101" t="s">
        <v>135</v>
      </c>
      <c r="U124" s="101" t="s">
        <v>135</v>
      </c>
      <c r="V124" s="101" t="s">
        <v>135</v>
      </c>
      <c r="W124" s="101" t="s">
        <v>135</v>
      </c>
      <c r="X124" s="101" t="s">
        <v>135</v>
      </c>
      <c r="Y124" s="101" t="s">
        <v>135</v>
      </c>
      <c r="Z124" s="101" t="s">
        <v>135</v>
      </c>
      <c r="AA124" s="101">
        <v>1271</v>
      </c>
      <c r="AB124" s="101">
        <v>503</v>
      </c>
      <c r="AC124" s="101">
        <v>1071</v>
      </c>
      <c r="AD124" s="101">
        <v>428</v>
      </c>
      <c r="AE124" s="101">
        <v>200</v>
      </c>
      <c r="AF124" s="101">
        <v>75</v>
      </c>
    </row>
    <row r="125" spans="1:32" x14ac:dyDescent="0.25">
      <c r="A125" s="100" t="s">
        <v>49</v>
      </c>
      <c r="B125" s="100" t="s">
        <v>55</v>
      </c>
      <c r="C125" s="101">
        <v>214273</v>
      </c>
      <c r="D125" s="101">
        <v>87862</v>
      </c>
      <c r="E125" s="112">
        <v>24795</v>
      </c>
      <c r="F125" s="112">
        <v>9024</v>
      </c>
      <c r="G125" s="101">
        <v>1548</v>
      </c>
      <c r="H125" s="101">
        <v>1027</v>
      </c>
      <c r="I125" s="101">
        <v>159783</v>
      </c>
      <c r="J125" s="101">
        <v>66030</v>
      </c>
      <c r="K125" s="101" t="s">
        <v>135</v>
      </c>
      <c r="L125" s="101" t="s">
        <v>135</v>
      </c>
      <c r="M125" s="101">
        <v>11042</v>
      </c>
      <c r="N125" s="101">
        <v>3720</v>
      </c>
      <c r="O125" s="101" t="s">
        <v>135</v>
      </c>
      <c r="P125" s="101" t="s">
        <v>135</v>
      </c>
      <c r="Q125" s="101" t="s">
        <v>135</v>
      </c>
      <c r="R125" s="101" t="s">
        <v>135</v>
      </c>
      <c r="S125" s="101">
        <v>2426</v>
      </c>
      <c r="T125" s="101">
        <v>1545</v>
      </c>
      <c r="U125" s="101" t="s">
        <v>135</v>
      </c>
      <c r="V125" s="101" t="s">
        <v>135</v>
      </c>
      <c r="W125" s="101" t="s">
        <v>135</v>
      </c>
      <c r="X125" s="101" t="s">
        <v>135</v>
      </c>
      <c r="Y125" s="101">
        <v>2038</v>
      </c>
      <c r="Z125" s="101">
        <v>231</v>
      </c>
      <c r="AA125" s="101">
        <v>12641</v>
      </c>
      <c r="AB125" s="101">
        <v>6285</v>
      </c>
      <c r="AC125" s="101">
        <v>10278</v>
      </c>
      <c r="AD125" s="101">
        <v>5269</v>
      </c>
      <c r="AE125" s="101">
        <v>2363</v>
      </c>
      <c r="AF125" s="101">
        <v>1016</v>
      </c>
    </row>
    <row r="126" spans="1:32" hidden="1" x14ac:dyDescent="0.25">
      <c r="A126" s="100" t="s">
        <v>49</v>
      </c>
      <c r="B126" s="100" t="s">
        <v>243</v>
      </c>
      <c r="C126" s="101">
        <v>23348</v>
      </c>
      <c r="D126" s="101">
        <v>10249</v>
      </c>
      <c r="E126" s="101" t="s">
        <v>135</v>
      </c>
      <c r="F126" s="101" t="s">
        <v>135</v>
      </c>
      <c r="G126" s="101">
        <v>1548</v>
      </c>
      <c r="H126" s="101">
        <v>1027</v>
      </c>
      <c r="I126" s="101">
        <v>18210</v>
      </c>
      <c r="J126" s="101">
        <v>7285</v>
      </c>
      <c r="K126" s="101" t="s">
        <v>135</v>
      </c>
      <c r="L126" s="101" t="s">
        <v>135</v>
      </c>
      <c r="M126" s="101" t="s">
        <v>135</v>
      </c>
      <c r="N126" s="101" t="s">
        <v>135</v>
      </c>
      <c r="O126" s="101" t="s">
        <v>135</v>
      </c>
      <c r="P126" s="101" t="s">
        <v>135</v>
      </c>
      <c r="Q126" s="101" t="s">
        <v>135</v>
      </c>
      <c r="R126" s="101" t="s">
        <v>135</v>
      </c>
      <c r="S126" s="101" t="s">
        <v>135</v>
      </c>
      <c r="T126" s="101" t="s">
        <v>135</v>
      </c>
      <c r="U126" s="101" t="s">
        <v>135</v>
      </c>
      <c r="V126" s="101" t="s">
        <v>135</v>
      </c>
      <c r="W126" s="101" t="s">
        <v>135</v>
      </c>
      <c r="X126" s="101" t="s">
        <v>135</v>
      </c>
      <c r="Y126" s="101" t="s">
        <v>135</v>
      </c>
      <c r="Z126" s="101" t="s">
        <v>135</v>
      </c>
      <c r="AA126" s="101">
        <v>3590</v>
      </c>
      <c r="AB126" s="101">
        <v>1937</v>
      </c>
      <c r="AC126" s="101">
        <v>2933</v>
      </c>
      <c r="AD126" s="101">
        <v>1677</v>
      </c>
      <c r="AE126" s="101">
        <v>657</v>
      </c>
      <c r="AF126" s="101">
        <v>260</v>
      </c>
    </row>
    <row r="127" spans="1:32" hidden="1" x14ac:dyDescent="0.25">
      <c r="A127" s="100" t="s">
        <v>49</v>
      </c>
      <c r="B127" s="100" t="s">
        <v>244</v>
      </c>
      <c r="C127" s="101">
        <v>14020</v>
      </c>
      <c r="D127" s="101">
        <v>5275</v>
      </c>
      <c r="E127" s="101" t="s">
        <v>135</v>
      </c>
      <c r="F127" s="101" t="s">
        <v>135</v>
      </c>
      <c r="G127" s="101" t="s">
        <v>135</v>
      </c>
      <c r="H127" s="101" t="s">
        <v>135</v>
      </c>
      <c r="I127" s="101">
        <v>12474</v>
      </c>
      <c r="J127" s="101">
        <v>4377</v>
      </c>
      <c r="K127" s="101" t="s">
        <v>135</v>
      </c>
      <c r="L127" s="101" t="s">
        <v>135</v>
      </c>
      <c r="M127" s="101" t="s">
        <v>135</v>
      </c>
      <c r="N127" s="101" t="s">
        <v>135</v>
      </c>
      <c r="O127" s="101" t="s">
        <v>135</v>
      </c>
      <c r="P127" s="101" t="s">
        <v>135</v>
      </c>
      <c r="Q127" s="101" t="s">
        <v>135</v>
      </c>
      <c r="R127" s="101" t="s">
        <v>135</v>
      </c>
      <c r="S127" s="101" t="s">
        <v>135</v>
      </c>
      <c r="T127" s="101" t="s">
        <v>135</v>
      </c>
      <c r="U127" s="101" t="s">
        <v>135</v>
      </c>
      <c r="V127" s="101" t="s">
        <v>135</v>
      </c>
      <c r="W127" s="101" t="s">
        <v>135</v>
      </c>
      <c r="X127" s="101" t="s">
        <v>135</v>
      </c>
      <c r="Y127" s="101" t="s">
        <v>135</v>
      </c>
      <c r="Z127" s="101" t="s">
        <v>135</v>
      </c>
      <c r="AA127" s="101">
        <v>1546</v>
      </c>
      <c r="AB127" s="101">
        <v>898</v>
      </c>
      <c r="AC127" s="101">
        <v>1478</v>
      </c>
      <c r="AD127" s="101">
        <v>867</v>
      </c>
      <c r="AE127" s="101">
        <v>68</v>
      </c>
      <c r="AF127" s="101">
        <v>31</v>
      </c>
    </row>
    <row r="128" spans="1:32" hidden="1" x14ac:dyDescent="0.25">
      <c r="A128" s="100" t="s">
        <v>49</v>
      </c>
      <c r="B128" s="100" t="s">
        <v>245</v>
      </c>
      <c r="C128" s="101">
        <v>7198</v>
      </c>
      <c r="D128" s="101">
        <v>3110</v>
      </c>
      <c r="E128" s="101" t="s">
        <v>135</v>
      </c>
      <c r="F128" s="101" t="s">
        <v>135</v>
      </c>
      <c r="G128" s="101" t="s">
        <v>135</v>
      </c>
      <c r="H128" s="101" t="s">
        <v>135</v>
      </c>
      <c r="I128" s="101">
        <v>6552</v>
      </c>
      <c r="J128" s="101">
        <v>2945</v>
      </c>
      <c r="K128" s="101" t="s">
        <v>135</v>
      </c>
      <c r="L128" s="101" t="s">
        <v>135</v>
      </c>
      <c r="M128" s="101" t="s">
        <v>135</v>
      </c>
      <c r="N128" s="101" t="s">
        <v>135</v>
      </c>
      <c r="O128" s="101" t="s">
        <v>135</v>
      </c>
      <c r="P128" s="101" t="s">
        <v>135</v>
      </c>
      <c r="Q128" s="101" t="s">
        <v>135</v>
      </c>
      <c r="R128" s="101" t="s">
        <v>135</v>
      </c>
      <c r="S128" s="101" t="s">
        <v>135</v>
      </c>
      <c r="T128" s="101" t="s">
        <v>135</v>
      </c>
      <c r="U128" s="101" t="s">
        <v>135</v>
      </c>
      <c r="V128" s="101" t="s">
        <v>135</v>
      </c>
      <c r="W128" s="101" t="s">
        <v>135</v>
      </c>
      <c r="X128" s="101" t="s">
        <v>135</v>
      </c>
      <c r="Y128" s="101">
        <v>629</v>
      </c>
      <c r="Z128" s="101">
        <v>155</v>
      </c>
      <c r="AA128" s="101">
        <v>17</v>
      </c>
      <c r="AB128" s="101">
        <v>10</v>
      </c>
      <c r="AC128" s="101">
        <v>7</v>
      </c>
      <c r="AD128" s="101">
        <v>4</v>
      </c>
      <c r="AE128" s="101">
        <v>10</v>
      </c>
      <c r="AF128" s="101">
        <v>6</v>
      </c>
    </row>
    <row r="129" spans="1:32" hidden="1" x14ac:dyDescent="0.25">
      <c r="A129" s="100" t="s">
        <v>49</v>
      </c>
      <c r="B129" s="100" t="s">
        <v>246</v>
      </c>
      <c r="C129" s="101">
        <v>6239</v>
      </c>
      <c r="D129" s="101">
        <v>2257</v>
      </c>
      <c r="E129" s="101">
        <v>6239</v>
      </c>
      <c r="F129" s="101">
        <v>2257</v>
      </c>
      <c r="G129" s="101" t="s">
        <v>135</v>
      </c>
      <c r="H129" s="101" t="s">
        <v>135</v>
      </c>
      <c r="I129" s="101" t="s">
        <v>135</v>
      </c>
      <c r="J129" s="101" t="s">
        <v>135</v>
      </c>
      <c r="K129" s="101" t="s">
        <v>135</v>
      </c>
      <c r="L129" s="101" t="s">
        <v>135</v>
      </c>
      <c r="M129" s="101" t="s">
        <v>135</v>
      </c>
      <c r="N129" s="101" t="s">
        <v>135</v>
      </c>
      <c r="O129" s="101" t="s">
        <v>135</v>
      </c>
      <c r="P129" s="101" t="s">
        <v>135</v>
      </c>
      <c r="Q129" s="101" t="s">
        <v>135</v>
      </c>
      <c r="R129" s="101" t="s">
        <v>135</v>
      </c>
      <c r="S129" s="101" t="s">
        <v>135</v>
      </c>
      <c r="T129" s="101" t="s">
        <v>135</v>
      </c>
      <c r="U129" s="101" t="s">
        <v>135</v>
      </c>
      <c r="V129" s="101" t="s">
        <v>135</v>
      </c>
      <c r="W129" s="101" t="s">
        <v>135</v>
      </c>
      <c r="X129" s="101" t="s">
        <v>135</v>
      </c>
      <c r="Y129" s="101" t="s">
        <v>135</v>
      </c>
      <c r="Z129" s="101" t="s">
        <v>135</v>
      </c>
      <c r="AA129" s="101" t="s">
        <v>135</v>
      </c>
      <c r="AB129" s="101" t="s">
        <v>135</v>
      </c>
      <c r="AC129" s="101" t="s">
        <v>135</v>
      </c>
      <c r="AD129" s="101" t="s">
        <v>135</v>
      </c>
      <c r="AE129" s="101" t="s">
        <v>135</v>
      </c>
      <c r="AF129" s="101" t="s">
        <v>135</v>
      </c>
    </row>
    <row r="130" spans="1:32" hidden="1" x14ac:dyDescent="0.25">
      <c r="A130" s="100" t="s">
        <v>49</v>
      </c>
      <c r="B130" s="100" t="s">
        <v>247</v>
      </c>
      <c r="C130" s="101">
        <v>2502</v>
      </c>
      <c r="D130" s="101">
        <v>26</v>
      </c>
      <c r="E130" s="101">
        <v>2502</v>
      </c>
      <c r="F130" s="101">
        <v>26</v>
      </c>
      <c r="G130" s="101" t="s">
        <v>135</v>
      </c>
      <c r="H130" s="101" t="s">
        <v>135</v>
      </c>
      <c r="I130" s="101" t="s">
        <v>135</v>
      </c>
      <c r="J130" s="101" t="s">
        <v>135</v>
      </c>
      <c r="K130" s="101" t="s">
        <v>135</v>
      </c>
      <c r="L130" s="101" t="s">
        <v>135</v>
      </c>
      <c r="M130" s="101" t="s">
        <v>135</v>
      </c>
      <c r="N130" s="101" t="s">
        <v>135</v>
      </c>
      <c r="O130" s="101" t="s">
        <v>135</v>
      </c>
      <c r="P130" s="101" t="s">
        <v>135</v>
      </c>
      <c r="Q130" s="101" t="s">
        <v>135</v>
      </c>
      <c r="R130" s="101" t="s">
        <v>135</v>
      </c>
      <c r="S130" s="101" t="s">
        <v>135</v>
      </c>
      <c r="T130" s="101" t="s">
        <v>135</v>
      </c>
      <c r="U130" s="101" t="s">
        <v>135</v>
      </c>
      <c r="V130" s="101" t="s">
        <v>135</v>
      </c>
      <c r="W130" s="101" t="s">
        <v>135</v>
      </c>
      <c r="X130" s="101" t="s">
        <v>135</v>
      </c>
      <c r="Y130" s="101" t="s">
        <v>135</v>
      </c>
      <c r="Z130" s="101" t="s">
        <v>135</v>
      </c>
      <c r="AA130" s="101" t="s">
        <v>135</v>
      </c>
      <c r="AB130" s="101" t="s">
        <v>135</v>
      </c>
      <c r="AC130" s="101" t="s">
        <v>135</v>
      </c>
      <c r="AD130" s="101" t="s">
        <v>135</v>
      </c>
      <c r="AE130" s="101" t="s">
        <v>135</v>
      </c>
      <c r="AF130" s="101" t="s">
        <v>135</v>
      </c>
    </row>
    <row r="131" spans="1:32" hidden="1" x14ac:dyDescent="0.25">
      <c r="A131" s="100" t="s">
        <v>49</v>
      </c>
      <c r="B131" s="100" t="s">
        <v>248</v>
      </c>
      <c r="C131" s="101">
        <v>891</v>
      </c>
      <c r="D131" s="101">
        <v>508</v>
      </c>
      <c r="E131" s="101" t="s">
        <v>135</v>
      </c>
      <c r="F131" s="101" t="s">
        <v>135</v>
      </c>
      <c r="G131" s="101" t="s">
        <v>135</v>
      </c>
      <c r="H131" s="101" t="s">
        <v>135</v>
      </c>
      <c r="I131" s="101">
        <v>735</v>
      </c>
      <c r="J131" s="101">
        <v>414</v>
      </c>
      <c r="K131" s="101" t="s">
        <v>135</v>
      </c>
      <c r="L131" s="101" t="s">
        <v>135</v>
      </c>
      <c r="M131" s="101" t="s">
        <v>135</v>
      </c>
      <c r="N131" s="101" t="s">
        <v>135</v>
      </c>
      <c r="O131" s="101" t="s">
        <v>135</v>
      </c>
      <c r="P131" s="101" t="s">
        <v>135</v>
      </c>
      <c r="Q131" s="101" t="s">
        <v>135</v>
      </c>
      <c r="R131" s="101" t="s">
        <v>135</v>
      </c>
      <c r="S131" s="101" t="s">
        <v>135</v>
      </c>
      <c r="T131" s="101" t="s">
        <v>135</v>
      </c>
      <c r="U131" s="101" t="s">
        <v>135</v>
      </c>
      <c r="V131" s="101" t="s">
        <v>135</v>
      </c>
      <c r="W131" s="101" t="s">
        <v>135</v>
      </c>
      <c r="X131" s="101" t="s">
        <v>135</v>
      </c>
      <c r="Y131" s="101" t="s">
        <v>135</v>
      </c>
      <c r="Z131" s="101" t="s">
        <v>135</v>
      </c>
      <c r="AA131" s="101">
        <v>156</v>
      </c>
      <c r="AB131" s="101">
        <v>94</v>
      </c>
      <c r="AC131" s="101">
        <v>118</v>
      </c>
      <c r="AD131" s="101">
        <v>72</v>
      </c>
      <c r="AE131" s="101">
        <v>38</v>
      </c>
      <c r="AF131" s="101">
        <v>22</v>
      </c>
    </row>
    <row r="132" spans="1:32" hidden="1" x14ac:dyDescent="0.25">
      <c r="A132" s="100" t="s">
        <v>49</v>
      </c>
      <c r="B132" s="100" t="s">
        <v>249</v>
      </c>
      <c r="C132" s="101">
        <v>10311</v>
      </c>
      <c r="D132" s="101">
        <v>3723</v>
      </c>
      <c r="E132" s="101" t="s">
        <v>135</v>
      </c>
      <c r="F132" s="101" t="s">
        <v>135</v>
      </c>
      <c r="G132" s="101" t="s">
        <v>135</v>
      </c>
      <c r="H132" s="101" t="s">
        <v>135</v>
      </c>
      <c r="I132" s="101">
        <v>9749</v>
      </c>
      <c r="J132" s="101">
        <v>3484</v>
      </c>
      <c r="K132" s="101" t="s">
        <v>135</v>
      </c>
      <c r="L132" s="101" t="s">
        <v>135</v>
      </c>
      <c r="M132" s="101" t="s">
        <v>135</v>
      </c>
      <c r="N132" s="101" t="s">
        <v>135</v>
      </c>
      <c r="O132" s="101" t="s">
        <v>135</v>
      </c>
      <c r="P132" s="101" t="s">
        <v>135</v>
      </c>
      <c r="Q132" s="101" t="s">
        <v>135</v>
      </c>
      <c r="R132" s="101" t="s">
        <v>135</v>
      </c>
      <c r="S132" s="101" t="s">
        <v>135</v>
      </c>
      <c r="T132" s="101" t="s">
        <v>135</v>
      </c>
      <c r="U132" s="101" t="s">
        <v>135</v>
      </c>
      <c r="V132" s="101" t="s">
        <v>135</v>
      </c>
      <c r="W132" s="101" t="s">
        <v>135</v>
      </c>
      <c r="X132" s="101" t="s">
        <v>135</v>
      </c>
      <c r="Y132" s="101" t="s">
        <v>135</v>
      </c>
      <c r="Z132" s="101" t="s">
        <v>135</v>
      </c>
      <c r="AA132" s="101">
        <v>562</v>
      </c>
      <c r="AB132" s="101">
        <v>239</v>
      </c>
      <c r="AC132" s="101">
        <v>399</v>
      </c>
      <c r="AD132" s="101">
        <v>173</v>
      </c>
      <c r="AE132" s="101">
        <v>163</v>
      </c>
      <c r="AF132" s="101">
        <v>66</v>
      </c>
    </row>
    <row r="133" spans="1:32" hidden="1" x14ac:dyDescent="0.25">
      <c r="A133" s="100" t="s">
        <v>49</v>
      </c>
      <c r="B133" s="100" t="s">
        <v>250</v>
      </c>
      <c r="C133" s="101">
        <v>48749</v>
      </c>
      <c r="D133" s="101">
        <v>18032</v>
      </c>
      <c r="E133" s="101" t="s">
        <v>135</v>
      </c>
      <c r="F133" s="101" t="s">
        <v>135</v>
      </c>
      <c r="G133" s="101" t="s">
        <v>135</v>
      </c>
      <c r="H133" s="101" t="s">
        <v>135</v>
      </c>
      <c r="I133" s="101">
        <v>45366</v>
      </c>
      <c r="J133" s="101">
        <v>16725</v>
      </c>
      <c r="K133" s="101" t="s">
        <v>135</v>
      </c>
      <c r="L133" s="101" t="s">
        <v>135</v>
      </c>
      <c r="M133" s="101" t="s">
        <v>135</v>
      </c>
      <c r="N133" s="101" t="s">
        <v>135</v>
      </c>
      <c r="O133" s="101" t="s">
        <v>135</v>
      </c>
      <c r="P133" s="101" t="s">
        <v>135</v>
      </c>
      <c r="Q133" s="101" t="s">
        <v>135</v>
      </c>
      <c r="R133" s="101" t="s">
        <v>135</v>
      </c>
      <c r="S133" s="101" t="s">
        <v>135</v>
      </c>
      <c r="T133" s="101" t="s">
        <v>135</v>
      </c>
      <c r="U133" s="101" t="s">
        <v>135</v>
      </c>
      <c r="V133" s="101" t="s">
        <v>135</v>
      </c>
      <c r="W133" s="101" t="s">
        <v>135</v>
      </c>
      <c r="X133" s="101" t="s">
        <v>135</v>
      </c>
      <c r="Y133" s="101">
        <v>972</v>
      </c>
      <c r="Z133" s="101">
        <v>71</v>
      </c>
      <c r="AA133" s="101">
        <v>2411</v>
      </c>
      <c r="AB133" s="101">
        <v>1236</v>
      </c>
      <c r="AC133" s="101">
        <v>1733</v>
      </c>
      <c r="AD133" s="101">
        <v>926</v>
      </c>
      <c r="AE133" s="101">
        <v>678</v>
      </c>
      <c r="AF133" s="101">
        <v>310</v>
      </c>
    </row>
    <row r="134" spans="1:32" hidden="1" x14ac:dyDescent="0.25">
      <c r="A134" s="100" t="s">
        <v>49</v>
      </c>
      <c r="B134" s="100" t="s">
        <v>251</v>
      </c>
      <c r="C134" s="101">
        <v>84</v>
      </c>
      <c r="D134" s="101">
        <v>26</v>
      </c>
      <c r="E134" s="101" t="s">
        <v>135</v>
      </c>
      <c r="F134" s="101" t="s">
        <v>135</v>
      </c>
      <c r="G134" s="101" t="s">
        <v>135</v>
      </c>
      <c r="H134" s="101" t="s">
        <v>135</v>
      </c>
      <c r="I134" s="101" t="s">
        <v>135</v>
      </c>
      <c r="J134" s="101" t="s">
        <v>135</v>
      </c>
      <c r="K134" s="101" t="s">
        <v>135</v>
      </c>
      <c r="L134" s="101" t="s">
        <v>135</v>
      </c>
      <c r="M134" s="101" t="s">
        <v>135</v>
      </c>
      <c r="N134" s="101" t="s">
        <v>135</v>
      </c>
      <c r="O134" s="101" t="s">
        <v>135</v>
      </c>
      <c r="P134" s="101" t="s">
        <v>135</v>
      </c>
      <c r="Q134" s="101" t="s">
        <v>135</v>
      </c>
      <c r="R134" s="101" t="s">
        <v>135</v>
      </c>
      <c r="S134" s="101" t="s">
        <v>135</v>
      </c>
      <c r="T134" s="101" t="s">
        <v>135</v>
      </c>
      <c r="U134" s="101" t="s">
        <v>135</v>
      </c>
      <c r="V134" s="101" t="s">
        <v>135</v>
      </c>
      <c r="W134" s="101" t="s">
        <v>135</v>
      </c>
      <c r="X134" s="101" t="s">
        <v>135</v>
      </c>
      <c r="Y134" s="101" t="s">
        <v>135</v>
      </c>
      <c r="Z134" s="101" t="s">
        <v>135</v>
      </c>
      <c r="AA134" s="101">
        <v>84</v>
      </c>
      <c r="AB134" s="101">
        <v>26</v>
      </c>
      <c r="AC134" s="101">
        <v>84</v>
      </c>
      <c r="AD134" s="101">
        <v>26</v>
      </c>
      <c r="AE134" s="101" t="s">
        <v>135</v>
      </c>
      <c r="AF134" s="101" t="s">
        <v>135</v>
      </c>
    </row>
    <row r="135" spans="1:32" hidden="1" x14ac:dyDescent="0.25">
      <c r="A135" s="100" t="s">
        <v>49</v>
      </c>
      <c r="B135" s="100" t="s">
        <v>252</v>
      </c>
      <c r="C135" s="101">
        <v>85157</v>
      </c>
      <c r="D135" s="101">
        <v>38566</v>
      </c>
      <c r="E135" s="101">
        <v>10016</v>
      </c>
      <c r="F135" s="101">
        <v>4129</v>
      </c>
      <c r="G135" s="101" t="s">
        <v>135</v>
      </c>
      <c r="H135" s="101" t="s">
        <v>135</v>
      </c>
      <c r="I135" s="101">
        <v>66697</v>
      </c>
      <c r="J135" s="101">
        <v>30800</v>
      </c>
      <c r="K135" s="101" t="s">
        <v>135</v>
      </c>
      <c r="L135" s="101" t="s">
        <v>135</v>
      </c>
      <c r="M135" s="101">
        <v>1909</v>
      </c>
      <c r="N135" s="101">
        <v>322</v>
      </c>
      <c r="O135" s="101" t="s">
        <v>135</v>
      </c>
      <c r="P135" s="101" t="s">
        <v>135</v>
      </c>
      <c r="Q135" s="101" t="s">
        <v>135</v>
      </c>
      <c r="R135" s="101" t="s">
        <v>135</v>
      </c>
      <c r="S135" s="101">
        <v>2426</v>
      </c>
      <c r="T135" s="101">
        <v>1545</v>
      </c>
      <c r="U135" s="101" t="s">
        <v>135</v>
      </c>
      <c r="V135" s="101" t="s">
        <v>135</v>
      </c>
      <c r="W135" s="101" t="s">
        <v>135</v>
      </c>
      <c r="X135" s="101" t="s">
        <v>135</v>
      </c>
      <c r="Y135" s="101" t="s">
        <v>135</v>
      </c>
      <c r="Z135" s="101" t="s">
        <v>135</v>
      </c>
      <c r="AA135" s="101">
        <v>4109</v>
      </c>
      <c r="AB135" s="101">
        <v>1770</v>
      </c>
      <c r="AC135" s="101">
        <v>3360</v>
      </c>
      <c r="AD135" s="101">
        <v>1449</v>
      </c>
      <c r="AE135" s="101">
        <v>749</v>
      </c>
      <c r="AF135" s="101">
        <v>321</v>
      </c>
    </row>
    <row r="136" spans="1:32" hidden="1" x14ac:dyDescent="0.25">
      <c r="A136" s="100" t="s">
        <v>49</v>
      </c>
      <c r="B136" s="100" t="s">
        <v>253</v>
      </c>
      <c r="C136" s="101">
        <v>1757</v>
      </c>
      <c r="D136" s="101">
        <v>579</v>
      </c>
      <c r="E136" s="101">
        <v>1757</v>
      </c>
      <c r="F136" s="101">
        <v>579</v>
      </c>
      <c r="G136" s="101" t="s">
        <v>135</v>
      </c>
      <c r="H136" s="101" t="s">
        <v>135</v>
      </c>
      <c r="I136" s="101" t="s">
        <v>135</v>
      </c>
      <c r="J136" s="101" t="s">
        <v>135</v>
      </c>
      <c r="K136" s="101" t="s">
        <v>135</v>
      </c>
      <c r="L136" s="101" t="s">
        <v>135</v>
      </c>
      <c r="M136" s="101" t="s">
        <v>135</v>
      </c>
      <c r="N136" s="101" t="s">
        <v>135</v>
      </c>
      <c r="O136" s="101" t="s">
        <v>135</v>
      </c>
      <c r="P136" s="101" t="s">
        <v>135</v>
      </c>
      <c r="Q136" s="101" t="s">
        <v>135</v>
      </c>
      <c r="R136" s="101" t="s">
        <v>135</v>
      </c>
      <c r="S136" s="101" t="s">
        <v>135</v>
      </c>
      <c r="T136" s="101" t="s">
        <v>135</v>
      </c>
      <c r="U136" s="101" t="s">
        <v>135</v>
      </c>
      <c r="V136" s="101" t="s">
        <v>135</v>
      </c>
      <c r="W136" s="101" t="s">
        <v>135</v>
      </c>
      <c r="X136" s="101" t="s">
        <v>135</v>
      </c>
      <c r="Y136" s="101" t="s">
        <v>135</v>
      </c>
      <c r="Z136" s="101" t="s">
        <v>135</v>
      </c>
      <c r="AA136" s="101" t="s">
        <v>135</v>
      </c>
      <c r="AB136" s="101" t="s">
        <v>135</v>
      </c>
      <c r="AC136" s="101" t="s">
        <v>135</v>
      </c>
      <c r="AD136" s="101" t="s">
        <v>135</v>
      </c>
      <c r="AE136" s="101" t="s">
        <v>135</v>
      </c>
      <c r="AF136" s="101" t="s">
        <v>135</v>
      </c>
    </row>
    <row r="137" spans="1:32" hidden="1" x14ac:dyDescent="0.25">
      <c r="A137" s="100" t="s">
        <v>49</v>
      </c>
      <c r="B137" s="100" t="s">
        <v>254</v>
      </c>
      <c r="C137" s="101">
        <v>14017</v>
      </c>
      <c r="D137" s="101">
        <v>5511</v>
      </c>
      <c r="E137" s="101">
        <v>4281</v>
      </c>
      <c r="F137" s="101">
        <v>2033</v>
      </c>
      <c r="G137" s="101" t="s">
        <v>135</v>
      </c>
      <c r="H137" s="101" t="s">
        <v>135</v>
      </c>
      <c r="I137" s="101" t="s">
        <v>135</v>
      </c>
      <c r="J137" s="101" t="s">
        <v>135</v>
      </c>
      <c r="K137" s="101" t="s">
        <v>135</v>
      </c>
      <c r="L137" s="101" t="s">
        <v>135</v>
      </c>
      <c r="M137" s="101">
        <v>9133</v>
      </c>
      <c r="N137" s="101">
        <v>3398</v>
      </c>
      <c r="O137" s="101" t="s">
        <v>135</v>
      </c>
      <c r="P137" s="101" t="s">
        <v>135</v>
      </c>
      <c r="Q137" s="101" t="s">
        <v>135</v>
      </c>
      <c r="R137" s="101" t="s">
        <v>135</v>
      </c>
      <c r="S137" s="101" t="s">
        <v>135</v>
      </c>
      <c r="T137" s="101" t="s">
        <v>135</v>
      </c>
      <c r="U137" s="101" t="s">
        <v>135</v>
      </c>
      <c r="V137" s="101" t="s">
        <v>135</v>
      </c>
      <c r="W137" s="101" t="s">
        <v>135</v>
      </c>
      <c r="X137" s="101" t="s">
        <v>135</v>
      </c>
      <c r="Y137" s="101">
        <v>437</v>
      </c>
      <c r="Z137" s="101">
        <v>5</v>
      </c>
      <c r="AA137" s="101">
        <v>166</v>
      </c>
      <c r="AB137" s="101">
        <v>75</v>
      </c>
      <c r="AC137" s="101">
        <v>166</v>
      </c>
      <c r="AD137" s="101">
        <v>75</v>
      </c>
      <c r="AE137" s="101" t="s">
        <v>135</v>
      </c>
      <c r="AF137" s="101" t="s">
        <v>135</v>
      </c>
    </row>
    <row r="138" spans="1:32" x14ac:dyDescent="0.25">
      <c r="A138" s="100" t="s">
        <v>50</v>
      </c>
      <c r="B138" s="100" t="s">
        <v>55</v>
      </c>
      <c r="C138" s="101">
        <v>140617</v>
      </c>
      <c r="D138" s="101">
        <v>56423</v>
      </c>
      <c r="E138" s="112">
        <v>25542</v>
      </c>
      <c r="F138" s="112">
        <v>11785</v>
      </c>
      <c r="G138" s="101">
        <v>1217</v>
      </c>
      <c r="H138" s="101">
        <v>871</v>
      </c>
      <c r="I138" s="101">
        <v>89230</v>
      </c>
      <c r="J138" s="101">
        <v>31684</v>
      </c>
      <c r="K138" s="101" t="s">
        <v>135</v>
      </c>
      <c r="L138" s="101" t="s">
        <v>135</v>
      </c>
      <c r="M138" s="101">
        <v>7612</v>
      </c>
      <c r="N138" s="101">
        <v>2872</v>
      </c>
      <c r="O138" s="101" t="s">
        <v>135</v>
      </c>
      <c r="P138" s="101" t="s">
        <v>135</v>
      </c>
      <c r="Q138" s="101" t="s">
        <v>135</v>
      </c>
      <c r="R138" s="101" t="s">
        <v>135</v>
      </c>
      <c r="S138" s="101">
        <v>5823</v>
      </c>
      <c r="T138" s="101">
        <v>4032</v>
      </c>
      <c r="U138" s="101" t="s">
        <v>135</v>
      </c>
      <c r="V138" s="101" t="s">
        <v>135</v>
      </c>
      <c r="W138" s="101" t="s">
        <v>135</v>
      </c>
      <c r="X138" s="101" t="s">
        <v>135</v>
      </c>
      <c r="Y138" s="101">
        <v>1067</v>
      </c>
      <c r="Z138" s="101">
        <v>22</v>
      </c>
      <c r="AA138" s="101">
        <v>10126</v>
      </c>
      <c r="AB138" s="101">
        <v>5157</v>
      </c>
      <c r="AC138" s="101">
        <v>7997</v>
      </c>
      <c r="AD138" s="101">
        <v>4254</v>
      </c>
      <c r="AE138" s="101">
        <v>2129</v>
      </c>
      <c r="AF138" s="101">
        <v>903</v>
      </c>
    </row>
    <row r="139" spans="1:32" hidden="1" x14ac:dyDescent="0.25">
      <c r="A139" s="100" t="s">
        <v>50</v>
      </c>
      <c r="B139" s="100" t="s">
        <v>255</v>
      </c>
      <c r="C139" s="101">
        <v>24906</v>
      </c>
      <c r="D139" s="101">
        <v>9150</v>
      </c>
      <c r="E139" s="101">
        <v>5511</v>
      </c>
      <c r="F139" s="101">
        <v>2630</v>
      </c>
      <c r="G139" s="101" t="s">
        <v>135</v>
      </c>
      <c r="H139" s="101" t="s">
        <v>135</v>
      </c>
      <c r="I139" s="101">
        <v>10803</v>
      </c>
      <c r="J139" s="101">
        <v>3224</v>
      </c>
      <c r="K139" s="101" t="s">
        <v>135</v>
      </c>
      <c r="L139" s="101" t="s">
        <v>135</v>
      </c>
      <c r="M139" s="101">
        <v>7612</v>
      </c>
      <c r="N139" s="101">
        <v>2872</v>
      </c>
      <c r="O139" s="101" t="s">
        <v>135</v>
      </c>
      <c r="P139" s="101" t="s">
        <v>135</v>
      </c>
      <c r="Q139" s="101" t="s">
        <v>135</v>
      </c>
      <c r="R139" s="101" t="s">
        <v>135</v>
      </c>
      <c r="S139" s="101" t="s">
        <v>135</v>
      </c>
      <c r="T139" s="101" t="s">
        <v>135</v>
      </c>
      <c r="U139" s="101" t="s">
        <v>135</v>
      </c>
      <c r="V139" s="101" t="s">
        <v>135</v>
      </c>
      <c r="W139" s="101" t="s">
        <v>135</v>
      </c>
      <c r="X139" s="101" t="s">
        <v>135</v>
      </c>
      <c r="Y139" s="101" t="s">
        <v>135</v>
      </c>
      <c r="Z139" s="101" t="s">
        <v>135</v>
      </c>
      <c r="AA139" s="101">
        <v>980</v>
      </c>
      <c r="AB139" s="101">
        <v>424</v>
      </c>
      <c r="AC139" s="101">
        <v>773</v>
      </c>
      <c r="AD139" s="101">
        <v>361</v>
      </c>
      <c r="AE139" s="101">
        <v>207</v>
      </c>
      <c r="AF139" s="101">
        <v>63</v>
      </c>
    </row>
    <row r="140" spans="1:32" hidden="1" x14ac:dyDescent="0.25">
      <c r="A140" s="100" t="s">
        <v>50</v>
      </c>
      <c r="B140" s="100" t="s">
        <v>256</v>
      </c>
      <c r="C140" s="101">
        <v>913</v>
      </c>
      <c r="D140" s="101">
        <v>13</v>
      </c>
      <c r="E140" s="101" t="s">
        <v>135</v>
      </c>
      <c r="F140" s="101" t="s">
        <v>135</v>
      </c>
      <c r="G140" s="101" t="s">
        <v>135</v>
      </c>
      <c r="H140" s="101" t="s">
        <v>135</v>
      </c>
      <c r="I140" s="101" t="s">
        <v>135</v>
      </c>
      <c r="J140" s="101" t="s">
        <v>135</v>
      </c>
      <c r="K140" s="101" t="s">
        <v>135</v>
      </c>
      <c r="L140" s="101" t="s">
        <v>135</v>
      </c>
      <c r="M140" s="101" t="s">
        <v>135</v>
      </c>
      <c r="N140" s="101" t="s">
        <v>135</v>
      </c>
      <c r="O140" s="101" t="s">
        <v>135</v>
      </c>
      <c r="P140" s="101" t="s">
        <v>135</v>
      </c>
      <c r="Q140" s="101" t="s">
        <v>135</v>
      </c>
      <c r="R140" s="101" t="s">
        <v>135</v>
      </c>
      <c r="S140" s="101" t="s">
        <v>135</v>
      </c>
      <c r="T140" s="101" t="s">
        <v>135</v>
      </c>
      <c r="U140" s="101" t="s">
        <v>135</v>
      </c>
      <c r="V140" s="101" t="s">
        <v>135</v>
      </c>
      <c r="W140" s="101" t="s">
        <v>135</v>
      </c>
      <c r="X140" s="101" t="s">
        <v>135</v>
      </c>
      <c r="Y140" s="101">
        <v>913</v>
      </c>
      <c r="Z140" s="101">
        <v>13</v>
      </c>
      <c r="AA140" s="101" t="s">
        <v>135</v>
      </c>
      <c r="AB140" s="101" t="s">
        <v>135</v>
      </c>
      <c r="AC140" s="101" t="s">
        <v>135</v>
      </c>
      <c r="AD140" s="101" t="s">
        <v>135</v>
      </c>
      <c r="AE140" s="101" t="s">
        <v>135</v>
      </c>
      <c r="AF140" s="101" t="s">
        <v>135</v>
      </c>
    </row>
    <row r="141" spans="1:32" hidden="1" x14ac:dyDescent="0.25">
      <c r="A141" s="100" t="s">
        <v>50</v>
      </c>
      <c r="B141" s="100" t="s">
        <v>257</v>
      </c>
      <c r="C141" s="101">
        <v>1117</v>
      </c>
      <c r="D141" s="101">
        <v>423</v>
      </c>
      <c r="E141" s="101" t="s">
        <v>135</v>
      </c>
      <c r="F141" s="101" t="s">
        <v>135</v>
      </c>
      <c r="G141" s="101" t="s">
        <v>135</v>
      </c>
      <c r="H141" s="101" t="s">
        <v>135</v>
      </c>
      <c r="I141" s="101">
        <v>1012</v>
      </c>
      <c r="J141" s="101">
        <v>369</v>
      </c>
      <c r="K141" s="101" t="s">
        <v>135</v>
      </c>
      <c r="L141" s="101" t="s">
        <v>135</v>
      </c>
      <c r="M141" s="101" t="s">
        <v>135</v>
      </c>
      <c r="N141" s="101" t="s">
        <v>135</v>
      </c>
      <c r="O141" s="101" t="s">
        <v>135</v>
      </c>
      <c r="P141" s="101" t="s">
        <v>135</v>
      </c>
      <c r="Q141" s="101" t="s">
        <v>135</v>
      </c>
      <c r="R141" s="101" t="s">
        <v>135</v>
      </c>
      <c r="S141" s="101" t="s">
        <v>135</v>
      </c>
      <c r="T141" s="101" t="s">
        <v>135</v>
      </c>
      <c r="U141" s="101" t="s">
        <v>135</v>
      </c>
      <c r="V141" s="101" t="s">
        <v>135</v>
      </c>
      <c r="W141" s="101" t="s">
        <v>135</v>
      </c>
      <c r="X141" s="101" t="s">
        <v>135</v>
      </c>
      <c r="Y141" s="101" t="s">
        <v>135</v>
      </c>
      <c r="Z141" s="101" t="s">
        <v>135</v>
      </c>
      <c r="AA141" s="101">
        <v>105</v>
      </c>
      <c r="AB141" s="101">
        <v>54</v>
      </c>
      <c r="AC141" s="101">
        <v>75</v>
      </c>
      <c r="AD141" s="101">
        <v>41</v>
      </c>
      <c r="AE141" s="101">
        <v>30</v>
      </c>
      <c r="AF141" s="101">
        <v>13</v>
      </c>
    </row>
    <row r="142" spans="1:32" hidden="1" x14ac:dyDescent="0.25">
      <c r="A142" s="100" t="s">
        <v>50</v>
      </c>
      <c r="B142" s="100" t="s">
        <v>258</v>
      </c>
      <c r="C142" s="101">
        <v>14633</v>
      </c>
      <c r="D142" s="101">
        <v>5389</v>
      </c>
      <c r="E142" s="101">
        <v>2342</v>
      </c>
      <c r="F142" s="101">
        <v>971</v>
      </c>
      <c r="G142" s="101" t="s">
        <v>135</v>
      </c>
      <c r="H142" s="101" t="s">
        <v>135</v>
      </c>
      <c r="I142" s="101">
        <v>11257</v>
      </c>
      <c r="J142" s="101">
        <v>3833</v>
      </c>
      <c r="K142" s="101" t="s">
        <v>135</v>
      </c>
      <c r="L142" s="101" t="s">
        <v>135</v>
      </c>
      <c r="M142" s="101" t="s">
        <v>135</v>
      </c>
      <c r="N142" s="101" t="s">
        <v>135</v>
      </c>
      <c r="O142" s="101" t="s">
        <v>135</v>
      </c>
      <c r="P142" s="101" t="s">
        <v>135</v>
      </c>
      <c r="Q142" s="101" t="s">
        <v>135</v>
      </c>
      <c r="R142" s="101" t="s">
        <v>135</v>
      </c>
      <c r="S142" s="101" t="s">
        <v>135</v>
      </c>
      <c r="T142" s="101" t="s">
        <v>135</v>
      </c>
      <c r="U142" s="101" t="s">
        <v>135</v>
      </c>
      <c r="V142" s="101" t="s">
        <v>135</v>
      </c>
      <c r="W142" s="101" t="s">
        <v>135</v>
      </c>
      <c r="X142" s="101" t="s">
        <v>135</v>
      </c>
      <c r="Y142" s="101" t="s">
        <v>135</v>
      </c>
      <c r="Z142" s="101" t="s">
        <v>135</v>
      </c>
      <c r="AA142" s="101">
        <v>1034</v>
      </c>
      <c r="AB142" s="101">
        <v>585</v>
      </c>
      <c r="AC142" s="101">
        <v>910</v>
      </c>
      <c r="AD142" s="101">
        <v>511</v>
      </c>
      <c r="AE142" s="101">
        <v>124</v>
      </c>
      <c r="AF142" s="101">
        <v>74</v>
      </c>
    </row>
    <row r="143" spans="1:32" hidden="1" x14ac:dyDescent="0.25">
      <c r="A143" s="100" t="s">
        <v>50</v>
      </c>
      <c r="B143" s="100" t="s">
        <v>259</v>
      </c>
      <c r="C143" s="101">
        <v>37479</v>
      </c>
      <c r="D143" s="101">
        <v>16332</v>
      </c>
      <c r="E143" s="101">
        <v>6902</v>
      </c>
      <c r="F143" s="101">
        <v>3784</v>
      </c>
      <c r="G143" s="101" t="s">
        <v>135</v>
      </c>
      <c r="H143" s="101" t="s">
        <v>135</v>
      </c>
      <c r="I143" s="101">
        <v>22657</v>
      </c>
      <c r="J143" s="101">
        <v>7478</v>
      </c>
      <c r="K143" s="101" t="s">
        <v>135</v>
      </c>
      <c r="L143" s="101" t="s">
        <v>135</v>
      </c>
      <c r="M143" s="101" t="s">
        <v>135</v>
      </c>
      <c r="N143" s="101" t="s">
        <v>135</v>
      </c>
      <c r="O143" s="101" t="s">
        <v>135</v>
      </c>
      <c r="P143" s="101" t="s">
        <v>135</v>
      </c>
      <c r="Q143" s="101" t="s">
        <v>135</v>
      </c>
      <c r="R143" s="101" t="s">
        <v>135</v>
      </c>
      <c r="S143" s="101">
        <v>5823</v>
      </c>
      <c r="T143" s="101">
        <v>4032</v>
      </c>
      <c r="U143" s="101" t="s">
        <v>135</v>
      </c>
      <c r="V143" s="101" t="s">
        <v>135</v>
      </c>
      <c r="W143" s="101" t="s">
        <v>135</v>
      </c>
      <c r="X143" s="101" t="s">
        <v>135</v>
      </c>
      <c r="Y143" s="101">
        <v>154</v>
      </c>
      <c r="Z143" s="101">
        <v>9</v>
      </c>
      <c r="AA143" s="101">
        <v>1943</v>
      </c>
      <c r="AB143" s="101">
        <v>1029</v>
      </c>
      <c r="AC143" s="101">
        <v>1405</v>
      </c>
      <c r="AD143" s="101">
        <v>758</v>
      </c>
      <c r="AE143" s="101">
        <v>538</v>
      </c>
      <c r="AF143" s="101">
        <v>271</v>
      </c>
    </row>
    <row r="144" spans="1:32" hidden="1" x14ac:dyDescent="0.25">
      <c r="A144" s="100" t="s">
        <v>50</v>
      </c>
      <c r="B144" s="100" t="s">
        <v>260</v>
      </c>
      <c r="C144" s="101">
        <v>902</v>
      </c>
      <c r="D144" s="101">
        <v>430</v>
      </c>
      <c r="E144" s="101" t="s">
        <v>135</v>
      </c>
      <c r="F144" s="101" t="s">
        <v>135</v>
      </c>
      <c r="G144" s="101" t="s">
        <v>135</v>
      </c>
      <c r="H144" s="101" t="s">
        <v>135</v>
      </c>
      <c r="I144" s="101">
        <v>832</v>
      </c>
      <c r="J144" s="101">
        <v>394</v>
      </c>
      <c r="K144" s="101" t="s">
        <v>135</v>
      </c>
      <c r="L144" s="101" t="s">
        <v>135</v>
      </c>
      <c r="M144" s="101" t="s">
        <v>135</v>
      </c>
      <c r="N144" s="101" t="s">
        <v>135</v>
      </c>
      <c r="O144" s="101" t="s">
        <v>135</v>
      </c>
      <c r="P144" s="101" t="s">
        <v>135</v>
      </c>
      <c r="Q144" s="101" t="s">
        <v>135</v>
      </c>
      <c r="R144" s="101" t="s">
        <v>135</v>
      </c>
      <c r="S144" s="101" t="s">
        <v>135</v>
      </c>
      <c r="T144" s="101" t="s">
        <v>135</v>
      </c>
      <c r="U144" s="101" t="s">
        <v>135</v>
      </c>
      <c r="V144" s="101" t="s">
        <v>135</v>
      </c>
      <c r="W144" s="101" t="s">
        <v>135</v>
      </c>
      <c r="X144" s="101" t="s">
        <v>135</v>
      </c>
      <c r="Y144" s="101" t="s">
        <v>135</v>
      </c>
      <c r="Z144" s="101" t="s">
        <v>135</v>
      </c>
      <c r="AA144" s="101">
        <v>70</v>
      </c>
      <c r="AB144" s="101">
        <v>36</v>
      </c>
      <c r="AC144" s="101">
        <v>70</v>
      </c>
      <c r="AD144" s="101">
        <v>36</v>
      </c>
      <c r="AE144" s="101" t="s">
        <v>135</v>
      </c>
      <c r="AF144" s="101" t="s">
        <v>135</v>
      </c>
    </row>
    <row r="145" spans="1:32" hidden="1" x14ac:dyDescent="0.25">
      <c r="A145" s="100" t="s">
        <v>50</v>
      </c>
      <c r="B145" s="100" t="s">
        <v>261</v>
      </c>
      <c r="C145" s="101">
        <v>58901</v>
      </c>
      <c r="D145" s="101">
        <v>23660</v>
      </c>
      <c r="E145" s="101">
        <v>9021</v>
      </c>
      <c r="F145" s="101">
        <v>3374</v>
      </c>
      <c r="G145" s="101">
        <v>1217</v>
      </c>
      <c r="H145" s="101">
        <v>871</v>
      </c>
      <c r="I145" s="101">
        <v>42669</v>
      </c>
      <c r="J145" s="101">
        <v>16386</v>
      </c>
      <c r="K145" s="101" t="s">
        <v>135</v>
      </c>
      <c r="L145" s="101" t="s">
        <v>135</v>
      </c>
      <c r="M145" s="101" t="s">
        <v>135</v>
      </c>
      <c r="N145" s="101" t="s">
        <v>135</v>
      </c>
      <c r="O145" s="101" t="s">
        <v>135</v>
      </c>
      <c r="P145" s="101" t="s">
        <v>135</v>
      </c>
      <c r="Q145" s="101" t="s">
        <v>135</v>
      </c>
      <c r="R145" s="101" t="s">
        <v>135</v>
      </c>
      <c r="S145" s="101" t="s">
        <v>135</v>
      </c>
      <c r="T145" s="101" t="s">
        <v>135</v>
      </c>
      <c r="U145" s="101" t="s">
        <v>135</v>
      </c>
      <c r="V145" s="101" t="s">
        <v>135</v>
      </c>
      <c r="W145" s="101" t="s">
        <v>135</v>
      </c>
      <c r="X145" s="101" t="s">
        <v>135</v>
      </c>
      <c r="Y145" s="101" t="s">
        <v>135</v>
      </c>
      <c r="Z145" s="101" t="s">
        <v>135</v>
      </c>
      <c r="AA145" s="101">
        <v>5994</v>
      </c>
      <c r="AB145" s="101">
        <v>3029</v>
      </c>
      <c r="AC145" s="101">
        <v>4764</v>
      </c>
      <c r="AD145" s="101">
        <v>2547</v>
      </c>
      <c r="AE145" s="101">
        <v>1230</v>
      </c>
      <c r="AF145" s="101">
        <v>482</v>
      </c>
    </row>
    <row r="146" spans="1:32" hidden="1" x14ac:dyDescent="0.25">
      <c r="A146" s="100" t="s">
        <v>50</v>
      </c>
      <c r="B146" s="100" t="s">
        <v>262</v>
      </c>
      <c r="C146" s="101">
        <v>1766</v>
      </c>
      <c r="D146" s="101">
        <v>1026</v>
      </c>
      <c r="E146" s="101">
        <v>1766</v>
      </c>
      <c r="F146" s="101">
        <v>1026</v>
      </c>
      <c r="G146" s="101" t="s">
        <v>135</v>
      </c>
      <c r="H146" s="101" t="s">
        <v>135</v>
      </c>
      <c r="I146" s="101" t="s">
        <v>135</v>
      </c>
      <c r="J146" s="101" t="s">
        <v>135</v>
      </c>
      <c r="K146" s="101" t="s">
        <v>135</v>
      </c>
      <c r="L146" s="101" t="s">
        <v>135</v>
      </c>
      <c r="M146" s="101" t="s">
        <v>135</v>
      </c>
      <c r="N146" s="101" t="s">
        <v>135</v>
      </c>
      <c r="O146" s="101" t="s">
        <v>135</v>
      </c>
      <c r="P146" s="101" t="s">
        <v>135</v>
      </c>
      <c r="Q146" s="101" t="s">
        <v>135</v>
      </c>
      <c r="R146" s="101" t="s">
        <v>135</v>
      </c>
      <c r="S146" s="101" t="s">
        <v>135</v>
      </c>
      <c r="T146" s="101" t="s">
        <v>135</v>
      </c>
      <c r="U146" s="101" t="s">
        <v>135</v>
      </c>
      <c r="V146" s="101" t="s">
        <v>135</v>
      </c>
      <c r="W146" s="101" t="s">
        <v>135</v>
      </c>
      <c r="X146" s="101" t="s">
        <v>135</v>
      </c>
      <c r="Y146" s="101" t="s">
        <v>135</v>
      </c>
      <c r="Z146" s="101" t="s">
        <v>135</v>
      </c>
      <c r="AA146" s="101" t="s">
        <v>135</v>
      </c>
      <c r="AB146" s="101" t="s">
        <v>135</v>
      </c>
      <c r="AC146" s="101" t="s">
        <v>135</v>
      </c>
      <c r="AD146" s="101" t="s">
        <v>135</v>
      </c>
      <c r="AE146" s="101" t="s">
        <v>135</v>
      </c>
      <c r="AF146" s="101" t="s">
        <v>135</v>
      </c>
    </row>
    <row r="147" spans="1:32" x14ac:dyDescent="0.25">
      <c r="A147" s="100" t="s">
        <v>51</v>
      </c>
      <c r="B147" s="100" t="s">
        <v>55</v>
      </c>
      <c r="C147" s="101">
        <v>79650</v>
      </c>
      <c r="D147" s="101">
        <v>32029</v>
      </c>
      <c r="E147" s="112">
        <v>27064</v>
      </c>
      <c r="F147" s="112">
        <v>12669</v>
      </c>
      <c r="G147" s="101" t="s">
        <v>135</v>
      </c>
      <c r="H147" s="101" t="s">
        <v>135</v>
      </c>
      <c r="I147" s="101">
        <v>48619</v>
      </c>
      <c r="J147" s="101">
        <v>17729</v>
      </c>
      <c r="K147" s="101" t="s">
        <v>135</v>
      </c>
      <c r="L147" s="101" t="s">
        <v>135</v>
      </c>
      <c r="M147" s="101">
        <v>183</v>
      </c>
      <c r="N147" s="101">
        <v>22</v>
      </c>
      <c r="O147" s="101" t="s">
        <v>135</v>
      </c>
      <c r="P147" s="101" t="s">
        <v>135</v>
      </c>
      <c r="Q147" s="101" t="s">
        <v>135</v>
      </c>
      <c r="R147" s="101" t="s">
        <v>135</v>
      </c>
      <c r="S147" s="101" t="s">
        <v>135</v>
      </c>
      <c r="T147" s="101" t="s">
        <v>135</v>
      </c>
      <c r="U147" s="101">
        <v>40</v>
      </c>
      <c r="V147" s="101" t="s">
        <v>135</v>
      </c>
      <c r="W147" s="101" t="s">
        <v>135</v>
      </c>
      <c r="X147" s="101" t="s">
        <v>135</v>
      </c>
      <c r="Y147" s="101">
        <v>551</v>
      </c>
      <c r="Z147" s="101">
        <v>8</v>
      </c>
      <c r="AA147" s="101">
        <v>3193</v>
      </c>
      <c r="AB147" s="101">
        <v>1601</v>
      </c>
      <c r="AC147" s="101">
        <v>2482</v>
      </c>
      <c r="AD147" s="101">
        <v>1304</v>
      </c>
      <c r="AE147" s="101">
        <v>711</v>
      </c>
      <c r="AF147" s="101">
        <v>297</v>
      </c>
    </row>
    <row r="148" spans="1:32" hidden="1" x14ac:dyDescent="0.25">
      <c r="A148" s="100" t="s">
        <v>51</v>
      </c>
      <c r="B148" s="100" t="s">
        <v>263</v>
      </c>
      <c r="C148" s="101">
        <v>4755</v>
      </c>
      <c r="D148" s="101">
        <v>2021</v>
      </c>
      <c r="E148" s="101">
        <v>4755</v>
      </c>
      <c r="F148" s="101">
        <v>2021</v>
      </c>
      <c r="G148" s="101" t="s">
        <v>135</v>
      </c>
      <c r="H148" s="101" t="s">
        <v>135</v>
      </c>
      <c r="I148" s="101" t="s">
        <v>135</v>
      </c>
      <c r="J148" s="101" t="s">
        <v>135</v>
      </c>
      <c r="K148" s="101" t="s">
        <v>135</v>
      </c>
      <c r="L148" s="101" t="s">
        <v>135</v>
      </c>
      <c r="M148" s="101" t="s">
        <v>135</v>
      </c>
      <c r="N148" s="101" t="s">
        <v>135</v>
      </c>
      <c r="O148" s="101" t="s">
        <v>135</v>
      </c>
      <c r="P148" s="101" t="s">
        <v>135</v>
      </c>
      <c r="Q148" s="101" t="s">
        <v>135</v>
      </c>
      <c r="R148" s="101" t="s">
        <v>135</v>
      </c>
      <c r="S148" s="101" t="s">
        <v>135</v>
      </c>
      <c r="T148" s="101" t="s">
        <v>135</v>
      </c>
      <c r="U148" s="101" t="s">
        <v>135</v>
      </c>
      <c r="V148" s="101" t="s">
        <v>135</v>
      </c>
      <c r="W148" s="101" t="s">
        <v>135</v>
      </c>
      <c r="X148" s="101" t="s">
        <v>135</v>
      </c>
      <c r="Y148" s="101" t="s">
        <v>135</v>
      </c>
      <c r="Z148" s="101" t="s">
        <v>135</v>
      </c>
      <c r="AA148" s="101" t="s">
        <v>135</v>
      </c>
      <c r="AB148" s="101" t="s">
        <v>135</v>
      </c>
      <c r="AC148" s="101" t="s">
        <v>135</v>
      </c>
      <c r="AD148" s="101" t="s">
        <v>135</v>
      </c>
      <c r="AE148" s="101" t="s">
        <v>135</v>
      </c>
      <c r="AF148" s="101" t="s">
        <v>135</v>
      </c>
    </row>
    <row r="149" spans="1:32" hidden="1" x14ac:dyDescent="0.25">
      <c r="A149" s="100" t="s">
        <v>51</v>
      </c>
      <c r="B149" s="100" t="s">
        <v>264</v>
      </c>
      <c r="C149" s="101">
        <v>2515</v>
      </c>
      <c r="D149" s="101">
        <v>1299</v>
      </c>
      <c r="E149" s="101">
        <v>1707</v>
      </c>
      <c r="F149" s="101">
        <v>999</v>
      </c>
      <c r="G149" s="101" t="s">
        <v>135</v>
      </c>
      <c r="H149" s="101" t="s">
        <v>135</v>
      </c>
      <c r="I149" s="101">
        <v>708</v>
      </c>
      <c r="J149" s="101">
        <v>278</v>
      </c>
      <c r="K149" s="101" t="s">
        <v>135</v>
      </c>
      <c r="L149" s="101" t="s">
        <v>135</v>
      </c>
      <c r="M149" s="101" t="s">
        <v>135</v>
      </c>
      <c r="N149" s="101" t="s">
        <v>135</v>
      </c>
      <c r="O149" s="101" t="s">
        <v>135</v>
      </c>
      <c r="P149" s="101" t="s">
        <v>135</v>
      </c>
      <c r="Q149" s="101" t="s">
        <v>135</v>
      </c>
      <c r="R149" s="101" t="s">
        <v>135</v>
      </c>
      <c r="S149" s="101" t="s">
        <v>135</v>
      </c>
      <c r="T149" s="101" t="s">
        <v>135</v>
      </c>
      <c r="U149" s="101">
        <v>40</v>
      </c>
      <c r="V149" s="101" t="s">
        <v>135</v>
      </c>
      <c r="W149" s="101" t="s">
        <v>135</v>
      </c>
      <c r="X149" s="101" t="s">
        <v>135</v>
      </c>
      <c r="Y149" s="101" t="s">
        <v>135</v>
      </c>
      <c r="Z149" s="101" t="s">
        <v>135</v>
      </c>
      <c r="AA149" s="101">
        <v>60</v>
      </c>
      <c r="AB149" s="101">
        <v>22</v>
      </c>
      <c r="AC149" s="101">
        <v>53</v>
      </c>
      <c r="AD149" s="101">
        <v>20</v>
      </c>
      <c r="AE149" s="101">
        <v>7</v>
      </c>
      <c r="AF149" s="101">
        <v>2</v>
      </c>
    </row>
    <row r="150" spans="1:32" hidden="1" x14ac:dyDescent="0.25">
      <c r="A150" s="100" t="s">
        <v>51</v>
      </c>
      <c r="B150" s="100" t="s">
        <v>265</v>
      </c>
      <c r="C150" s="101">
        <v>12324</v>
      </c>
      <c r="D150" s="101">
        <v>5896</v>
      </c>
      <c r="E150" s="101">
        <v>2493</v>
      </c>
      <c r="F150" s="101">
        <v>1749</v>
      </c>
      <c r="G150" s="101" t="s">
        <v>135</v>
      </c>
      <c r="H150" s="101" t="s">
        <v>135</v>
      </c>
      <c r="I150" s="101">
        <v>9209</v>
      </c>
      <c r="J150" s="101">
        <v>3814</v>
      </c>
      <c r="K150" s="101" t="s">
        <v>135</v>
      </c>
      <c r="L150" s="101" t="s">
        <v>135</v>
      </c>
      <c r="M150" s="101" t="s">
        <v>135</v>
      </c>
      <c r="N150" s="101" t="s">
        <v>135</v>
      </c>
      <c r="O150" s="101" t="s">
        <v>135</v>
      </c>
      <c r="P150" s="101" t="s">
        <v>135</v>
      </c>
      <c r="Q150" s="101" t="s">
        <v>135</v>
      </c>
      <c r="R150" s="101" t="s">
        <v>135</v>
      </c>
      <c r="S150" s="101" t="s">
        <v>135</v>
      </c>
      <c r="T150" s="101" t="s">
        <v>135</v>
      </c>
      <c r="U150" s="101" t="s">
        <v>135</v>
      </c>
      <c r="V150" s="101" t="s">
        <v>135</v>
      </c>
      <c r="W150" s="101" t="s">
        <v>135</v>
      </c>
      <c r="X150" s="101" t="s">
        <v>135</v>
      </c>
      <c r="Y150" s="101" t="s">
        <v>135</v>
      </c>
      <c r="Z150" s="101" t="s">
        <v>135</v>
      </c>
      <c r="AA150" s="101">
        <v>622</v>
      </c>
      <c r="AB150" s="101">
        <v>333</v>
      </c>
      <c r="AC150" s="101">
        <v>489</v>
      </c>
      <c r="AD150" s="101">
        <v>266</v>
      </c>
      <c r="AE150" s="101">
        <v>133</v>
      </c>
      <c r="AF150" s="101">
        <v>67</v>
      </c>
    </row>
    <row r="151" spans="1:32" hidden="1" x14ac:dyDescent="0.25">
      <c r="A151" s="100" t="s">
        <v>51</v>
      </c>
      <c r="B151" s="100" t="s">
        <v>266</v>
      </c>
      <c r="C151" s="101">
        <v>2065</v>
      </c>
      <c r="D151" s="101">
        <v>620</v>
      </c>
      <c r="E151" s="101">
        <v>2065</v>
      </c>
      <c r="F151" s="101">
        <v>620</v>
      </c>
      <c r="G151" s="101" t="s">
        <v>135</v>
      </c>
      <c r="H151" s="101" t="s">
        <v>135</v>
      </c>
      <c r="I151" s="101" t="s">
        <v>135</v>
      </c>
      <c r="J151" s="101" t="s">
        <v>135</v>
      </c>
      <c r="K151" s="101" t="s">
        <v>135</v>
      </c>
      <c r="L151" s="101" t="s">
        <v>135</v>
      </c>
      <c r="M151" s="101" t="s">
        <v>135</v>
      </c>
      <c r="N151" s="101" t="s">
        <v>135</v>
      </c>
      <c r="O151" s="101" t="s">
        <v>135</v>
      </c>
      <c r="P151" s="101" t="s">
        <v>135</v>
      </c>
      <c r="Q151" s="101" t="s">
        <v>135</v>
      </c>
      <c r="R151" s="101" t="s">
        <v>135</v>
      </c>
      <c r="S151" s="101" t="s">
        <v>135</v>
      </c>
      <c r="T151" s="101" t="s">
        <v>135</v>
      </c>
      <c r="U151" s="101" t="s">
        <v>135</v>
      </c>
      <c r="V151" s="101" t="s">
        <v>135</v>
      </c>
      <c r="W151" s="101" t="s">
        <v>135</v>
      </c>
      <c r="X151" s="101" t="s">
        <v>135</v>
      </c>
      <c r="Y151" s="101" t="s">
        <v>135</v>
      </c>
      <c r="Z151" s="101" t="s">
        <v>135</v>
      </c>
      <c r="AA151" s="101" t="s">
        <v>135</v>
      </c>
      <c r="AB151" s="101" t="s">
        <v>135</v>
      </c>
      <c r="AC151" s="101" t="s">
        <v>135</v>
      </c>
      <c r="AD151" s="101" t="s">
        <v>135</v>
      </c>
      <c r="AE151" s="101" t="s">
        <v>135</v>
      </c>
      <c r="AF151" s="101" t="s">
        <v>135</v>
      </c>
    </row>
    <row r="152" spans="1:32" hidden="1" x14ac:dyDescent="0.25">
      <c r="A152" s="100" t="s">
        <v>51</v>
      </c>
      <c r="B152" s="100" t="s">
        <v>267</v>
      </c>
      <c r="C152" s="101">
        <v>8034</v>
      </c>
      <c r="D152" s="101">
        <v>2797</v>
      </c>
      <c r="E152" s="101">
        <v>4136</v>
      </c>
      <c r="F152" s="101">
        <v>1923</v>
      </c>
      <c r="G152" s="101" t="s">
        <v>135</v>
      </c>
      <c r="H152" s="101" t="s">
        <v>135</v>
      </c>
      <c r="I152" s="101">
        <v>3753</v>
      </c>
      <c r="J152" s="101">
        <v>856</v>
      </c>
      <c r="K152" s="101" t="s">
        <v>135</v>
      </c>
      <c r="L152" s="101" t="s">
        <v>135</v>
      </c>
      <c r="M152" s="101" t="s">
        <v>135</v>
      </c>
      <c r="N152" s="101" t="s">
        <v>135</v>
      </c>
      <c r="O152" s="101" t="s">
        <v>135</v>
      </c>
      <c r="P152" s="101" t="s">
        <v>135</v>
      </c>
      <c r="Q152" s="101" t="s">
        <v>135</v>
      </c>
      <c r="R152" s="101" t="s">
        <v>135</v>
      </c>
      <c r="S152" s="101" t="s">
        <v>135</v>
      </c>
      <c r="T152" s="101" t="s">
        <v>135</v>
      </c>
      <c r="U152" s="101" t="s">
        <v>135</v>
      </c>
      <c r="V152" s="101" t="s">
        <v>135</v>
      </c>
      <c r="W152" s="101" t="s">
        <v>135</v>
      </c>
      <c r="X152" s="101" t="s">
        <v>135</v>
      </c>
      <c r="Y152" s="101" t="s">
        <v>135</v>
      </c>
      <c r="Z152" s="101" t="s">
        <v>135</v>
      </c>
      <c r="AA152" s="101">
        <v>145</v>
      </c>
      <c r="AB152" s="101">
        <v>18</v>
      </c>
      <c r="AC152" s="101">
        <v>89</v>
      </c>
      <c r="AD152" s="101">
        <v>12</v>
      </c>
      <c r="AE152" s="101">
        <v>56</v>
      </c>
      <c r="AF152" s="101">
        <v>6</v>
      </c>
    </row>
    <row r="153" spans="1:32" hidden="1" x14ac:dyDescent="0.25">
      <c r="A153" s="100" t="s">
        <v>51</v>
      </c>
      <c r="B153" s="100" t="s">
        <v>268</v>
      </c>
      <c r="C153" s="101">
        <v>16681</v>
      </c>
      <c r="D153" s="101">
        <v>5962</v>
      </c>
      <c r="E153" s="101" t="s">
        <v>135</v>
      </c>
      <c r="F153" s="101" t="s">
        <v>135</v>
      </c>
      <c r="G153" s="101" t="s">
        <v>135</v>
      </c>
      <c r="H153" s="101" t="s">
        <v>135</v>
      </c>
      <c r="I153" s="101">
        <v>14603</v>
      </c>
      <c r="J153" s="101">
        <v>5215</v>
      </c>
      <c r="K153" s="101" t="s">
        <v>135</v>
      </c>
      <c r="L153" s="101" t="s">
        <v>135</v>
      </c>
      <c r="M153" s="101">
        <v>183</v>
      </c>
      <c r="N153" s="101">
        <v>22</v>
      </c>
      <c r="O153" s="101" t="s">
        <v>135</v>
      </c>
      <c r="P153" s="101" t="s">
        <v>135</v>
      </c>
      <c r="Q153" s="101" t="s">
        <v>135</v>
      </c>
      <c r="R153" s="101" t="s">
        <v>135</v>
      </c>
      <c r="S153" s="101" t="s">
        <v>135</v>
      </c>
      <c r="T153" s="101" t="s">
        <v>135</v>
      </c>
      <c r="U153" s="101" t="s">
        <v>135</v>
      </c>
      <c r="V153" s="101" t="s">
        <v>135</v>
      </c>
      <c r="W153" s="101" t="s">
        <v>135</v>
      </c>
      <c r="X153" s="101" t="s">
        <v>135</v>
      </c>
      <c r="Y153" s="101">
        <v>534</v>
      </c>
      <c r="Z153" s="101">
        <v>8</v>
      </c>
      <c r="AA153" s="101">
        <v>1361</v>
      </c>
      <c r="AB153" s="101">
        <v>717</v>
      </c>
      <c r="AC153" s="101">
        <v>1078</v>
      </c>
      <c r="AD153" s="101">
        <v>587</v>
      </c>
      <c r="AE153" s="101">
        <v>283</v>
      </c>
      <c r="AF153" s="101">
        <v>130</v>
      </c>
    </row>
    <row r="154" spans="1:32" hidden="1" x14ac:dyDescent="0.25">
      <c r="A154" s="100" t="s">
        <v>51</v>
      </c>
      <c r="B154" s="100" t="s">
        <v>269</v>
      </c>
      <c r="C154" s="101">
        <v>19059</v>
      </c>
      <c r="D154" s="101">
        <v>7949</v>
      </c>
      <c r="E154" s="101">
        <v>7867</v>
      </c>
      <c r="F154" s="101">
        <v>3247</v>
      </c>
      <c r="G154" s="101" t="s">
        <v>135</v>
      </c>
      <c r="H154" s="101" t="s">
        <v>135</v>
      </c>
      <c r="I154" s="101">
        <v>10311</v>
      </c>
      <c r="J154" s="101">
        <v>4251</v>
      </c>
      <c r="K154" s="101" t="s">
        <v>135</v>
      </c>
      <c r="L154" s="101" t="s">
        <v>135</v>
      </c>
      <c r="M154" s="101" t="s">
        <v>135</v>
      </c>
      <c r="N154" s="101" t="s">
        <v>135</v>
      </c>
      <c r="O154" s="101" t="s">
        <v>135</v>
      </c>
      <c r="P154" s="101" t="s">
        <v>135</v>
      </c>
      <c r="Q154" s="101" t="s">
        <v>135</v>
      </c>
      <c r="R154" s="101" t="s">
        <v>135</v>
      </c>
      <c r="S154" s="101" t="s">
        <v>135</v>
      </c>
      <c r="T154" s="101" t="s">
        <v>135</v>
      </c>
      <c r="U154" s="101" t="s">
        <v>135</v>
      </c>
      <c r="V154" s="101" t="s">
        <v>135</v>
      </c>
      <c r="W154" s="101" t="s">
        <v>135</v>
      </c>
      <c r="X154" s="101" t="s">
        <v>135</v>
      </c>
      <c r="Y154" s="101">
        <v>17</v>
      </c>
      <c r="Z154" s="101" t="s">
        <v>135</v>
      </c>
      <c r="AA154" s="101">
        <v>864</v>
      </c>
      <c r="AB154" s="101">
        <v>451</v>
      </c>
      <c r="AC154" s="101">
        <v>660</v>
      </c>
      <c r="AD154" s="101">
        <v>370</v>
      </c>
      <c r="AE154" s="101">
        <v>204</v>
      </c>
      <c r="AF154" s="101">
        <v>81</v>
      </c>
    </row>
    <row r="155" spans="1:32" hidden="1" x14ac:dyDescent="0.25">
      <c r="A155" s="100" t="s">
        <v>51</v>
      </c>
      <c r="B155" s="100" t="s">
        <v>270</v>
      </c>
      <c r="C155" s="101">
        <v>6214</v>
      </c>
      <c r="D155" s="101">
        <v>1970</v>
      </c>
      <c r="E155" s="101">
        <v>1676</v>
      </c>
      <c r="F155" s="101">
        <v>732</v>
      </c>
      <c r="G155" s="101" t="s">
        <v>135</v>
      </c>
      <c r="H155" s="101" t="s">
        <v>135</v>
      </c>
      <c r="I155" s="101">
        <v>4517</v>
      </c>
      <c r="J155" s="101">
        <v>1234</v>
      </c>
      <c r="K155" s="101" t="s">
        <v>135</v>
      </c>
      <c r="L155" s="101" t="s">
        <v>135</v>
      </c>
      <c r="M155" s="101" t="s">
        <v>135</v>
      </c>
      <c r="N155" s="101" t="s">
        <v>135</v>
      </c>
      <c r="O155" s="101" t="s">
        <v>135</v>
      </c>
      <c r="P155" s="101" t="s">
        <v>135</v>
      </c>
      <c r="Q155" s="101" t="s">
        <v>135</v>
      </c>
      <c r="R155" s="101" t="s">
        <v>135</v>
      </c>
      <c r="S155" s="101" t="s">
        <v>135</v>
      </c>
      <c r="T155" s="101" t="s">
        <v>135</v>
      </c>
      <c r="U155" s="101" t="s">
        <v>135</v>
      </c>
      <c r="V155" s="101" t="s">
        <v>135</v>
      </c>
      <c r="W155" s="101" t="s">
        <v>135</v>
      </c>
      <c r="X155" s="101" t="s">
        <v>135</v>
      </c>
      <c r="Y155" s="101" t="s">
        <v>135</v>
      </c>
      <c r="Z155" s="101" t="s">
        <v>135</v>
      </c>
      <c r="AA155" s="101">
        <v>21</v>
      </c>
      <c r="AB155" s="101">
        <v>4</v>
      </c>
      <c r="AC155" s="101">
        <v>21</v>
      </c>
      <c r="AD155" s="101">
        <v>4</v>
      </c>
      <c r="AE155" s="101" t="s">
        <v>135</v>
      </c>
      <c r="AF155" s="101" t="s">
        <v>135</v>
      </c>
    </row>
    <row r="156" spans="1:32" hidden="1" x14ac:dyDescent="0.25">
      <c r="A156" s="100" t="s">
        <v>51</v>
      </c>
      <c r="B156" s="100" t="s">
        <v>271</v>
      </c>
      <c r="C156" s="101">
        <v>56</v>
      </c>
      <c r="D156" s="101">
        <v>21</v>
      </c>
      <c r="E156" s="101" t="s">
        <v>135</v>
      </c>
      <c r="F156" s="101" t="s">
        <v>135</v>
      </c>
      <c r="G156" s="101" t="s">
        <v>135</v>
      </c>
      <c r="H156" s="101" t="s">
        <v>135</v>
      </c>
      <c r="I156" s="101">
        <v>56</v>
      </c>
      <c r="J156" s="101">
        <v>21</v>
      </c>
      <c r="K156" s="101" t="s">
        <v>135</v>
      </c>
      <c r="L156" s="101" t="s">
        <v>135</v>
      </c>
      <c r="M156" s="101" t="s">
        <v>135</v>
      </c>
      <c r="N156" s="101" t="s">
        <v>135</v>
      </c>
      <c r="O156" s="101" t="s">
        <v>135</v>
      </c>
      <c r="P156" s="101" t="s">
        <v>135</v>
      </c>
      <c r="Q156" s="101" t="s">
        <v>135</v>
      </c>
      <c r="R156" s="101" t="s">
        <v>135</v>
      </c>
      <c r="S156" s="101" t="s">
        <v>135</v>
      </c>
      <c r="T156" s="101" t="s">
        <v>135</v>
      </c>
      <c r="U156" s="101" t="s">
        <v>135</v>
      </c>
      <c r="V156" s="101" t="s">
        <v>135</v>
      </c>
      <c r="W156" s="101" t="s">
        <v>135</v>
      </c>
      <c r="X156" s="101" t="s">
        <v>135</v>
      </c>
      <c r="Y156" s="101" t="s">
        <v>135</v>
      </c>
      <c r="Z156" s="101" t="s">
        <v>135</v>
      </c>
      <c r="AA156" s="101" t="s">
        <v>135</v>
      </c>
      <c r="AB156" s="101" t="s">
        <v>135</v>
      </c>
      <c r="AC156" s="101" t="s">
        <v>135</v>
      </c>
      <c r="AD156" s="101" t="s">
        <v>135</v>
      </c>
      <c r="AE156" s="101" t="s">
        <v>135</v>
      </c>
      <c r="AF156" s="101" t="s">
        <v>135</v>
      </c>
    </row>
    <row r="157" spans="1:32" hidden="1" x14ac:dyDescent="0.25">
      <c r="A157" s="100" t="s">
        <v>51</v>
      </c>
      <c r="B157" s="100" t="s">
        <v>272</v>
      </c>
      <c r="C157" s="101">
        <v>7947</v>
      </c>
      <c r="D157" s="101">
        <v>3494</v>
      </c>
      <c r="E157" s="101">
        <v>2365</v>
      </c>
      <c r="F157" s="101">
        <v>1378</v>
      </c>
      <c r="G157" s="101" t="s">
        <v>135</v>
      </c>
      <c r="H157" s="101" t="s">
        <v>135</v>
      </c>
      <c r="I157" s="101">
        <v>5462</v>
      </c>
      <c r="J157" s="101">
        <v>2060</v>
      </c>
      <c r="K157" s="101" t="s">
        <v>135</v>
      </c>
      <c r="L157" s="101" t="s">
        <v>135</v>
      </c>
      <c r="M157" s="101" t="s">
        <v>135</v>
      </c>
      <c r="N157" s="101" t="s">
        <v>135</v>
      </c>
      <c r="O157" s="101" t="s">
        <v>135</v>
      </c>
      <c r="P157" s="101" t="s">
        <v>135</v>
      </c>
      <c r="Q157" s="101" t="s">
        <v>135</v>
      </c>
      <c r="R157" s="101" t="s">
        <v>135</v>
      </c>
      <c r="S157" s="101" t="s">
        <v>135</v>
      </c>
      <c r="T157" s="101" t="s">
        <v>135</v>
      </c>
      <c r="U157" s="101" t="s">
        <v>135</v>
      </c>
      <c r="V157" s="101" t="s">
        <v>135</v>
      </c>
      <c r="W157" s="101" t="s">
        <v>135</v>
      </c>
      <c r="X157" s="101" t="s">
        <v>135</v>
      </c>
      <c r="Y157" s="101" t="s">
        <v>135</v>
      </c>
      <c r="Z157" s="101" t="s">
        <v>135</v>
      </c>
      <c r="AA157" s="101">
        <v>120</v>
      </c>
      <c r="AB157" s="101">
        <v>56</v>
      </c>
      <c r="AC157" s="101">
        <v>92</v>
      </c>
      <c r="AD157" s="101">
        <v>45</v>
      </c>
      <c r="AE157" s="101">
        <v>28</v>
      </c>
      <c r="AF157" s="101">
        <v>11</v>
      </c>
    </row>
    <row r="158" spans="1:32" x14ac:dyDescent="0.25">
      <c r="A158" s="100" t="s">
        <v>52</v>
      </c>
      <c r="B158" s="100" t="s">
        <v>55</v>
      </c>
      <c r="C158" s="101">
        <v>225550</v>
      </c>
      <c r="D158" s="101">
        <v>91487</v>
      </c>
      <c r="E158" s="112">
        <v>43982</v>
      </c>
      <c r="F158" s="112">
        <v>20399</v>
      </c>
      <c r="G158" s="101" t="s">
        <v>135</v>
      </c>
      <c r="H158" s="101" t="s">
        <v>135</v>
      </c>
      <c r="I158" s="101">
        <v>159290</v>
      </c>
      <c r="J158" s="101">
        <v>59106</v>
      </c>
      <c r="K158" s="101" t="s">
        <v>135</v>
      </c>
      <c r="L158" s="101" t="s">
        <v>135</v>
      </c>
      <c r="M158" s="101">
        <v>330</v>
      </c>
      <c r="N158" s="101">
        <v>13</v>
      </c>
      <c r="O158" s="101" t="s">
        <v>135</v>
      </c>
      <c r="P158" s="101" t="s">
        <v>135</v>
      </c>
      <c r="Q158" s="101" t="s">
        <v>135</v>
      </c>
      <c r="R158" s="101" t="s">
        <v>135</v>
      </c>
      <c r="S158" s="101">
        <v>7886</v>
      </c>
      <c r="T158" s="101">
        <v>5770</v>
      </c>
      <c r="U158" s="101">
        <v>41</v>
      </c>
      <c r="V158" s="101" t="s">
        <v>135</v>
      </c>
      <c r="W158" s="101" t="s">
        <v>135</v>
      </c>
      <c r="X158" s="101" t="s">
        <v>135</v>
      </c>
      <c r="Y158" s="101">
        <v>1079</v>
      </c>
      <c r="Z158" s="101">
        <v>23</v>
      </c>
      <c r="AA158" s="101">
        <v>12942</v>
      </c>
      <c r="AB158" s="101">
        <v>6176</v>
      </c>
      <c r="AC158" s="101">
        <v>9298</v>
      </c>
      <c r="AD158" s="101">
        <v>4869</v>
      </c>
      <c r="AE158" s="101">
        <v>3644</v>
      </c>
      <c r="AF158" s="101">
        <v>1307</v>
      </c>
    </row>
    <row r="159" spans="1:32" hidden="1" x14ac:dyDescent="0.25">
      <c r="A159" s="100" t="s">
        <v>52</v>
      </c>
      <c r="B159" s="100" t="s">
        <v>273</v>
      </c>
      <c r="C159" s="101">
        <v>121189</v>
      </c>
      <c r="D159" s="101">
        <v>52576</v>
      </c>
      <c r="E159" s="101">
        <v>9940</v>
      </c>
      <c r="F159" s="101">
        <v>4793</v>
      </c>
      <c r="G159" s="101" t="s">
        <v>135</v>
      </c>
      <c r="H159" s="101" t="s">
        <v>135</v>
      </c>
      <c r="I159" s="101">
        <v>96126</v>
      </c>
      <c r="J159" s="101">
        <v>37919</v>
      </c>
      <c r="K159" s="101" t="s">
        <v>135</v>
      </c>
      <c r="L159" s="101" t="s">
        <v>135</v>
      </c>
      <c r="M159" s="101" t="s">
        <v>135</v>
      </c>
      <c r="N159" s="101" t="s">
        <v>135</v>
      </c>
      <c r="O159" s="101" t="s">
        <v>135</v>
      </c>
      <c r="P159" s="101" t="s">
        <v>135</v>
      </c>
      <c r="Q159" s="101" t="s">
        <v>135</v>
      </c>
      <c r="R159" s="101" t="s">
        <v>135</v>
      </c>
      <c r="S159" s="101">
        <v>7886</v>
      </c>
      <c r="T159" s="101">
        <v>5770</v>
      </c>
      <c r="U159" s="101" t="s">
        <v>135</v>
      </c>
      <c r="V159" s="101" t="s">
        <v>135</v>
      </c>
      <c r="W159" s="101" t="s">
        <v>135</v>
      </c>
      <c r="X159" s="101" t="s">
        <v>135</v>
      </c>
      <c r="Y159" s="101" t="s">
        <v>135</v>
      </c>
      <c r="Z159" s="101" t="s">
        <v>135</v>
      </c>
      <c r="AA159" s="101">
        <v>7237</v>
      </c>
      <c r="AB159" s="101">
        <v>4094</v>
      </c>
      <c r="AC159" s="101">
        <v>5642</v>
      </c>
      <c r="AD159" s="101">
        <v>3311</v>
      </c>
      <c r="AE159" s="101">
        <v>1595</v>
      </c>
      <c r="AF159" s="101">
        <v>783</v>
      </c>
    </row>
    <row r="160" spans="1:32" hidden="1" x14ac:dyDescent="0.25">
      <c r="A160" s="100" t="s">
        <v>52</v>
      </c>
      <c r="B160" s="100" t="s">
        <v>274</v>
      </c>
      <c r="C160" s="101">
        <v>20595</v>
      </c>
      <c r="D160" s="101">
        <v>7873</v>
      </c>
      <c r="E160" s="101">
        <v>1051</v>
      </c>
      <c r="F160" s="101">
        <v>564</v>
      </c>
      <c r="G160" s="101" t="s">
        <v>135</v>
      </c>
      <c r="H160" s="101" t="s">
        <v>135</v>
      </c>
      <c r="I160" s="101">
        <v>18274</v>
      </c>
      <c r="J160" s="101">
        <v>6692</v>
      </c>
      <c r="K160" s="101" t="s">
        <v>135</v>
      </c>
      <c r="L160" s="101" t="s">
        <v>135</v>
      </c>
      <c r="M160" s="101" t="s">
        <v>135</v>
      </c>
      <c r="N160" s="101" t="s">
        <v>135</v>
      </c>
      <c r="O160" s="101" t="s">
        <v>135</v>
      </c>
      <c r="P160" s="101" t="s">
        <v>135</v>
      </c>
      <c r="Q160" s="101" t="s">
        <v>135</v>
      </c>
      <c r="R160" s="101" t="s">
        <v>135</v>
      </c>
      <c r="S160" s="101" t="s">
        <v>135</v>
      </c>
      <c r="T160" s="101" t="s">
        <v>135</v>
      </c>
      <c r="U160" s="101" t="s">
        <v>135</v>
      </c>
      <c r="V160" s="101" t="s">
        <v>135</v>
      </c>
      <c r="W160" s="101" t="s">
        <v>135</v>
      </c>
      <c r="X160" s="101" t="s">
        <v>135</v>
      </c>
      <c r="Y160" s="101" t="s">
        <v>135</v>
      </c>
      <c r="Z160" s="101" t="s">
        <v>135</v>
      </c>
      <c r="AA160" s="101">
        <v>1270</v>
      </c>
      <c r="AB160" s="101">
        <v>617</v>
      </c>
      <c r="AC160" s="101">
        <v>1108</v>
      </c>
      <c r="AD160" s="101">
        <v>532</v>
      </c>
      <c r="AE160" s="101">
        <v>162</v>
      </c>
      <c r="AF160" s="101">
        <v>85</v>
      </c>
    </row>
    <row r="161" spans="1:32" hidden="1" x14ac:dyDescent="0.25">
      <c r="A161" s="100" t="s">
        <v>52</v>
      </c>
      <c r="B161" s="100" t="s">
        <v>275</v>
      </c>
      <c r="C161" s="101" t="s">
        <v>135</v>
      </c>
      <c r="D161" s="101" t="s">
        <v>135</v>
      </c>
      <c r="E161" s="101" t="s">
        <v>135</v>
      </c>
      <c r="F161" s="101" t="s">
        <v>135</v>
      </c>
      <c r="G161" s="101" t="s">
        <v>135</v>
      </c>
      <c r="H161" s="101" t="s">
        <v>135</v>
      </c>
      <c r="I161" s="101" t="s">
        <v>135</v>
      </c>
      <c r="J161" s="101" t="s">
        <v>135</v>
      </c>
      <c r="K161" s="101" t="s">
        <v>135</v>
      </c>
      <c r="L161" s="101" t="s">
        <v>135</v>
      </c>
      <c r="M161" s="101" t="s">
        <v>135</v>
      </c>
      <c r="N161" s="101" t="s">
        <v>135</v>
      </c>
      <c r="O161" s="101" t="s">
        <v>135</v>
      </c>
      <c r="P161" s="101" t="s">
        <v>135</v>
      </c>
      <c r="Q161" s="101" t="s">
        <v>135</v>
      </c>
      <c r="R161" s="101" t="s">
        <v>135</v>
      </c>
      <c r="S161" s="101" t="s">
        <v>135</v>
      </c>
      <c r="T161" s="101" t="s">
        <v>135</v>
      </c>
      <c r="U161" s="101" t="s">
        <v>135</v>
      </c>
      <c r="V161" s="101" t="s">
        <v>135</v>
      </c>
      <c r="W161" s="101" t="s">
        <v>135</v>
      </c>
      <c r="X161" s="101" t="s">
        <v>135</v>
      </c>
      <c r="Y161" s="101" t="s">
        <v>135</v>
      </c>
      <c r="Z161" s="101" t="s">
        <v>135</v>
      </c>
      <c r="AA161" s="101" t="s">
        <v>135</v>
      </c>
      <c r="AB161" s="101" t="s">
        <v>135</v>
      </c>
      <c r="AC161" s="101" t="s">
        <v>135</v>
      </c>
      <c r="AD161" s="101" t="s">
        <v>135</v>
      </c>
      <c r="AE161" s="101" t="s">
        <v>135</v>
      </c>
      <c r="AF161" s="101" t="s">
        <v>135</v>
      </c>
    </row>
    <row r="162" spans="1:32" hidden="1" x14ac:dyDescent="0.25">
      <c r="A162" s="100" t="s">
        <v>52</v>
      </c>
      <c r="B162" s="100" t="s">
        <v>276</v>
      </c>
      <c r="C162" s="101">
        <v>25842</v>
      </c>
      <c r="D162" s="101">
        <v>7239</v>
      </c>
      <c r="E162" s="101">
        <v>7966</v>
      </c>
      <c r="F162" s="101">
        <v>2857</v>
      </c>
      <c r="G162" s="101" t="s">
        <v>135</v>
      </c>
      <c r="H162" s="101" t="s">
        <v>135</v>
      </c>
      <c r="I162" s="101">
        <v>15635</v>
      </c>
      <c r="J162" s="101">
        <v>4108</v>
      </c>
      <c r="K162" s="101" t="s">
        <v>135</v>
      </c>
      <c r="L162" s="101" t="s">
        <v>135</v>
      </c>
      <c r="M162" s="101">
        <v>330</v>
      </c>
      <c r="N162" s="101">
        <v>13</v>
      </c>
      <c r="O162" s="101" t="s">
        <v>135</v>
      </c>
      <c r="P162" s="101" t="s">
        <v>135</v>
      </c>
      <c r="Q162" s="101" t="s">
        <v>135</v>
      </c>
      <c r="R162" s="101" t="s">
        <v>135</v>
      </c>
      <c r="S162" s="101" t="s">
        <v>135</v>
      </c>
      <c r="T162" s="101" t="s">
        <v>135</v>
      </c>
      <c r="U162" s="101" t="s">
        <v>135</v>
      </c>
      <c r="V162" s="101" t="s">
        <v>135</v>
      </c>
      <c r="W162" s="101" t="s">
        <v>135</v>
      </c>
      <c r="X162" s="101" t="s">
        <v>135</v>
      </c>
      <c r="Y162" s="101">
        <v>990</v>
      </c>
      <c r="Z162" s="101">
        <v>22</v>
      </c>
      <c r="AA162" s="101">
        <v>921</v>
      </c>
      <c r="AB162" s="101">
        <v>239</v>
      </c>
      <c r="AC162" s="101">
        <v>739</v>
      </c>
      <c r="AD162" s="101">
        <v>213</v>
      </c>
      <c r="AE162" s="101">
        <v>182</v>
      </c>
      <c r="AF162" s="101">
        <v>26</v>
      </c>
    </row>
    <row r="163" spans="1:32" hidden="1" x14ac:dyDescent="0.25">
      <c r="A163" s="100" t="s">
        <v>52</v>
      </c>
      <c r="B163" s="100" t="s">
        <v>277</v>
      </c>
      <c r="C163" s="101">
        <v>6247</v>
      </c>
      <c r="D163" s="101">
        <v>3206</v>
      </c>
      <c r="E163" s="101">
        <v>1571</v>
      </c>
      <c r="F163" s="101">
        <v>1012</v>
      </c>
      <c r="G163" s="101" t="s">
        <v>135</v>
      </c>
      <c r="H163" s="101" t="s">
        <v>135</v>
      </c>
      <c r="I163" s="101">
        <v>4627</v>
      </c>
      <c r="J163" s="101">
        <v>2159</v>
      </c>
      <c r="K163" s="101" t="s">
        <v>135</v>
      </c>
      <c r="L163" s="101" t="s">
        <v>135</v>
      </c>
      <c r="M163" s="101" t="s">
        <v>135</v>
      </c>
      <c r="N163" s="101" t="s">
        <v>135</v>
      </c>
      <c r="O163" s="101" t="s">
        <v>135</v>
      </c>
      <c r="P163" s="101" t="s">
        <v>135</v>
      </c>
      <c r="Q163" s="101" t="s">
        <v>135</v>
      </c>
      <c r="R163" s="101" t="s">
        <v>135</v>
      </c>
      <c r="S163" s="101" t="s">
        <v>135</v>
      </c>
      <c r="T163" s="101" t="s">
        <v>135</v>
      </c>
      <c r="U163" s="101" t="s">
        <v>135</v>
      </c>
      <c r="V163" s="101" t="s">
        <v>135</v>
      </c>
      <c r="W163" s="101" t="s">
        <v>135</v>
      </c>
      <c r="X163" s="101" t="s">
        <v>135</v>
      </c>
      <c r="Y163" s="101" t="s">
        <v>135</v>
      </c>
      <c r="Z163" s="101" t="s">
        <v>135</v>
      </c>
      <c r="AA163" s="101">
        <v>49</v>
      </c>
      <c r="AB163" s="101">
        <v>35</v>
      </c>
      <c r="AC163" s="101">
        <v>49</v>
      </c>
      <c r="AD163" s="101">
        <v>35</v>
      </c>
      <c r="AE163" s="101" t="s">
        <v>135</v>
      </c>
      <c r="AF163" s="101" t="s">
        <v>135</v>
      </c>
    </row>
    <row r="164" spans="1:32" hidden="1" x14ac:dyDescent="0.25">
      <c r="A164" s="100" t="s">
        <v>52</v>
      </c>
      <c r="B164" s="100" t="s">
        <v>278</v>
      </c>
      <c r="C164" s="101">
        <v>1119</v>
      </c>
      <c r="D164" s="101">
        <v>704</v>
      </c>
      <c r="E164" s="101">
        <v>1119</v>
      </c>
      <c r="F164" s="101">
        <v>704</v>
      </c>
      <c r="G164" s="101" t="s">
        <v>135</v>
      </c>
      <c r="H164" s="101" t="s">
        <v>135</v>
      </c>
      <c r="I164" s="101" t="s">
        <v>135</v>
      </c>
      <c r="J164" s="101" t="s">
        <v>135</v>
      </c>
      <c r="K164" s="101" t="s">
        <v>135</v>
      </c>
      <c r="L164" s="101" t="s">
        <v>135</v>
      </c>
      <c r="M164" s="101" t="s">
        <v>135</v>
      </c>
      <c r="N164" s="101" t="s">
        <v>135</v>
      </c>
      <c r="O164" s="101" t="s">
        <v>135</v>
      </c>
      <c r="P164" s="101" t="s">
        <v>135</v>
      </c>
      <c r="Q164" s="101" t="s">
        <v>135</v>
      </c>
      <c r="R164" s="101" t="s">
        <v>135</v>
      </c>
      <c r="S164" s="101" t="s">
        <v>135</v>
      </c>
      <c r="T164" s="101" t="s">
        <v>135</v>
      </c>
      <c r="U164" s="101" t="s">
        <v>135</v>
      </c>
      <c r="V164" s="101" t="s">
        <v>135</v>
      </c>
      <c r="W164" s="101" t="s">
        <v>135</v>
      </c>
      <c r="X164" s="101" t="s">
        <v>135</v>
      </c>
      <c r="Y164" s="101" t="s">
        <v>135</v>
      </c>
      <c r="Z164" s="101" t="s">
        <v>135</v>
      </c>
      <c r="AA164" s="101" t="s">
        <v>135</v>
      </c>
      <c r="AB164" s="101" t="s">
        <v>135</v>
      </c>
      <c r="AC164" s="101" t="s">
        <v>135</v>
      </c>
      <c r="AD164" s="101" t="s">
        <v>135</v>
      </c>
      <c r="AE164" s="101" t="s">
        <v>135</v>
      </c>
      <c r="AF164" s="101" t="s">
        <v>135</v>
      </c>
    </row>
    <row r="165" spans="1:32" hidden="1" x14ac:dyDescent="0.25">
      <c r="A165" s="100" t="s">
        <v>52</v>
      </c>
      <c r="B165" s="100" t="s">
        <v>279</v>
      </c>
      <c r="C165" s="101">
        <v>116</v>
      </c>
      <c r="D165" s="101">
        <v>28</v>
      </c>
      <c r="E165" s="101" t="s">
        <v>135</v>
      </c>
      <c r="F165" s="101" t="s">
        <v>135</v>
      </c>
      <c r="G165" s="101" t="s">
        <v>135</v>
      </c>
      <c r="H165" s="101" t="s">
        <v>135</v>
      </c>
      <c r="I165" s="101" t="s">
        <v>135</v>
      </c>
      <c r="J165" s="101" t="s">
        <v>135</v>
      </c>
      <c r="K165" s="101" t="s">
        <v>135</v>
      </c>
      <c r="L165" s="101" t="s">
        <v>135</v>
      </c>
      <c r="M165" s="101" t="s">
        <v>135</v>
      </c>
      <c r="N165" s="101" t="s">
        <v>135</v>
      </c>
      <c r="O165" s="101" t="s">
        <v>135</v>
      </c>
      <c r="P165" s="101" t="s">
        <v>135</v>
      </c>
      <c r="Q165" s="101" t="s">
        <v>135</v>
      </c>
      <c r="R165" s="101" t="s">
        <v>135</v>
      </c>
      <c r="S165" s="101" t="s">
        <v>135</v>
      </c>
      <c r="T165" s="101" t="s">
        <v>135</v>
      </c>
      <c r="U165" s="101" t="s">
        <v>135</v>
      </c>
      <c r="V165" s="101" t="s">
        <v>135</v>
      </c>
      <c r="W165" s="101" t="s">
        <v>135</v>
      </c>
      <c r="X165" s="101" t="s">
        <v>135</v>
      </c>
      <c r="Y165" s="101" t="s">
        <v>135</v>
      </c>
      <c r="Z165" s="101" t="s">
        <v>135</v>
      </c>
      <c r="AA165" s="101">
        <v>116</v>
      </c>
      <c r="AB165" s="101">
        <v>28</v>
      </c>
      <c r="AC165" s="101">
        <v>116</v>
      </c>
      <c r="AD165" s="101">
        <v>28</v>
      </c>
      <c r="AE165" s="101" t="s">
        <v>135</v>
      </c>
      <c r="AF165" s="101" t="s">
        <v>135</v>
      </c>
    </row>
    <row r="166" spans="1:32" hidden="1" x14ac:dyDescent="0.25">
      <c r="A166" s="100" t="s">
        <v>52</v>
      </c>
      <c r="B166" s="100" t="s">
        <v>280</v>
      </c>
      <c r="C166" s="101">
        <v>16872</v>
      </c>
      <c r="D166" s="101">
        <v>6485</v>
      </c>
      <c r="E166" s="101">
        <v>6654</v>
      </c>
      <c r="F166" s="101">
        <v>3150</v>
      </c>
      <c r="G166" s="101" t="s">
        <v>135</v>
      </c>
      <c r="H166" s="101" t="s">
        <v>135</v>
      </c>
      <c r="I166" s="101">
        <v>9319</v>
      </c>
      <c r="J166" s="101">
        <v>2948</v>
      </c>
      <c r="K166" s="101" t="s">
        <v>135</v>
      </c>
      <c r="L166" s="101" t="s">
        <v>135</v>
      </c>
      <c r="M166" s="101" t="s">
        <v>135</v>
      </c>
      <c r="N166" s="101" t="s">
        <v>135</v>
      </c>
      <c r="O166" s="101" t="s">
        <v>135</v>
      </c>
      <c r="P166" s="101" t="s">
        <v>135</v>
      </c>
      <c r="Q166" s="101" t="s">
        <v>135</v>
      </c>
      <c r="R166" s="101" t="s">
        <v>135</v>
      </c>
      <c r="S166" s="101" t="s">
        <v>135</v>
      </c>
      <c r="T166" s="101" t="s">
        <v>135</v>
      </c>
      <c r="U166" s="101" t="s">
        <v>135</v>
      </c>
      <c r="V166" s="101" t="s">
        <v>135</v>
      </c>
      <c r="W166" s="101" t="s">
        <v>135</v>
      </c>
      <c r="X166" s="101" t="s">
        <v>135</v>
      </c>
      <c r="Y166" s="101" t="s">
        <v>135</v>
      </c>
      <c r="Z166" s="101" t="s">
        <v>135</v>
      </c>
      <c r="AA166" s="101">
        <v>899</v>
      </c>
      <c r="AB166" s="101">
        <v>387</v>
      </c>
      <c r="AC166" s="101">
        <v>751</v>
      </c>
      <c r="AD166" s="101">
        <v>343</v>
      </c>
      <c r="AE166" s="101">
        <v>148</v>
      </c>
      <c r="AF166" s="101">
        <v>44</v>
      </c>
    </row>
    <row r="167" spans="1:32" hidden="1" x14ac:dyDescent="0.25">
      <c r="A167" s="100" t="s">
        <v>52</v>
      </c>
      <c r="B167" s="100" t="s">
        <v>281</v>
      </c>
      <c r="C167" s="101">
        <v>10416</v>
      </c>
      <c r="D167" s="101">
        <v>3241</v>
      </c>
      <c r="E167" s="101">
        <v>4042</v>
      </c>
      <c r="F167" s="101">
        <v>1590</v>
      </c>
      <c r="G167" s="101" t="s">
        <v>135</v>
      </c>
      <c r="H167" s="101" t="s">
        <v>135</v>
      </c>
      <c r="I167" s="101">
        <v>6052</v>
      </c>
      <c r="J167" s="101">
        <v>1551</v>
      </c>
      <c r="K167" s="101" t="s">
        <v>135</v>
      </c>
      <c r="L167" s="101" t="s">
        <v>135</v>
      </c>
      <c r="M167" s="101" t="s">
        <v>135</v>
      </c>
      <c r="N167" s="101" t="s">
        <v>135</v>
      </c>
      <c r="O167" s="101" t="s">
        <v>135</v>
      </c>
      <c r="P167" s="101" t="s">
        <v>135</v>
      </c>
      <c r="Q167" s="101" t="s">
        <v>135</v>
      </c>
      <c r="R167" s="101" t="s">
        <v>135</v>
      </c>
      <c r="S167" s="101" t="s">
        <v>135</v>
      </c>
      <c r="T167" s="101" t="s">
        <v>135</v>
      </c>
      <c r="U167" s="101" t="s">
        <v>135</v>
      </c>
      <c r="V167" s="101" t="s">
        <v>135</v>
      </c>
      <c r="W167" s="101" t="s">
        <v>135</v>
      </c>
      <c r="X167" s="101" t="s">
        <v>135</v>
      </c>
      <c r="Y167" s="101">
        <v>89</v>
      </c>
      <c r="Z167" s="101">
        <v>1</v>
      </c>
      <c r="AA167" s="101">
        <v>233</v>
      </c>
      <c r="AB167" s="101">
        <v>99</v>
      </c>
      <c r="AC167" s="101">
        <v>166</v>
      </c>
      <c r="AD167" s="101">
        <v>80</v>
      </c>
      <c r="AE167" s="101">
        <v>67</v>
      </c>
      <c r="AF167" s="101">
        <v>19</v>
      </c>
    </row>
    <row r="168" spans="1:32" hidden="1" x14ac:dyDescent="0.25">
      <c r="A168" s="100" t="s">
        <v>52</v>
      </c>
      <c r="B168" s="100" t="s">
        <v>282</v>
      </c>
      <c r="C168" s="101">
        <v>1434</v>
      </c>
      <c r="D168" s="101">
        <v>1130</v>
      </c>
      <c r="E168" s="101">
        <v>1434</v>
      </c>
      <c r="F168" s="101">
        <v>1130</v>
      </c>
      <c r="G168" s="101" t="s">
        <v>135</v>
      </c>
      <c r="H168" s="101" t="s">
        <v>135</v>
      </c>
      <c r="I168" s="101" t="s">
        <v>135</v>
      </c>
      <c r="J168" s="101" t="s">
        <v>135</v>
      </c>
      <c r="K168" s="101" t="s">
        <v>135</v>
      </c>
      <c r="L168" s="101" t="s">
        <v>135</v>
      </c>
      <c r="M168" s="101" t="s">
        <v>135</v>
      </c>
      <c r="N168" s="101" t="s">
        <v>135</v>
      </c>
      <c r="O168" s="101" t="s">
        <v>135</v>
      </c>
      <c r="P168" s="101" t="s">
        <v>135</v>
      </c>
      <c r="Q168" s="101" t="s">
        <v>135</v>
      </c>
      <c r="R168" s="101" t="s">
        <v>135</v>
      </c>
      <c r="S168" s="101" t="s">
        <v>135</v>
      </c>
      <c r="T168" s="101" t="s">
        <v>135</v>
      </c>
      <c r="U168" s="101" t="s">
        <v>135</v>
      </c>
      <c r="V168" s="101" t="s">
        <v>135</v>
      </c>
      <c r="W168" s="101" t="s">
        <v>135</v>
      </c>
      <c r="X168" s="101" t="s">
        <v>135</v>
      </c>
      <c r="Y168" s="101" t="s">
        <v>135</v>
      </c>
      <c r="Z168" s="101" t="s">
        <v>135</v>
      </c>
      <c r="AA168" s="101" t="s">
        <v>135</v>
      </c>
      <c r="AB168" s="101" t="s">
        <v>135</v>
      </c>
      <c r="AC168" s="101" t="s">
        <v>135</v>
      </c>
      <c r="AD168" s="101" t="s">
        <v>135</v>
      </c>
      <c r="AE168" s="101" t="s">
        <v>135</v>
      </c>
      <c r="AF168" s="101" t="s">
        <v>135</v>
      </c>
    </row>
    <row r="169" spans="1:32" hidden="1" x14ac:dyDescent="0.25">
      <c r="A169" s="100" t="s">
        <v>52</v>
      </c>
      <c r="B169" s="100" t="s">
        <v>283</v>
      </c>
      <c r="C169" s="101">
        <v>1240</v>
      </c>
      <c r="D169" s="101">
        <v>350</v>
      </c>
      <c r="E169" s="101">
        <v>1240</v>
      </c>
      <c r="F169" s="101">
        <v>350</v>
      </c>
      <c r="G169" s="101" t="s">
        <v>135</v>
      </c>
      <c r="H169" s="101" t="s">
        <v>135</v>
      </c>
      <c r="I169" s="101" t="s">
        <v>135</v>
      </c>
      <c r="J169" s="101" t="s">
        <v>135</v>
      </c>
      <c r="K169" s="101" t="s">
        <v>135</v>
      </c>
      <c r="L169" s="101" t="s">
        <v>135</v>
      </c>
      <c r="M169" s="101" t="s">
        <v>135</v>
      </c>
      <c r="N169" s="101" t="s">
        <v>135</v>
      </c>
      <c r="O169" s="101" t="s">
        <v>135</v>
      </c>
      <c r="P169" s="101" t="s">
        <v>135</v>
      </c>
      <c r="Q169" s="101" t="s">
        <v>135</v>
      </c>
      <c r="R169" s="101" t="s">
        <v>135</v>
      </c>
      <c r="S169" s="101" t="s">
        <v>135</v>
      </c>
      <c r="T169" s="101" t="s">
        <v>135</v>
      </c>
      <c r="U169" s="101" t="s">
        <v>135</v>
      </c>
      <c r="V169" s="101" t="s">
        <v>135</v>
      </c>
      <c r="W169" s="101" t="s">
        <v>135</v>
      </c>
      <c r="X169" s="101" t="s">
        <v>135</v>
      </c>
      <c r="Y169" s="101" t="s">
        <v>135</v>
      </c>
      <c r="Z169" s="101" t="s">
        <v>135</v>
      </c>
      <c r="AA169" s="101" t="s">
        <v>135</v>
      </c>
      <c r="AB169" s="101" t="s">
        <v>135</v>
      </c>
      <c r="AC169" s="101" t="s">
        <v>135</v>
      </c>
      <c r="AD169" s="101" t="s">
        <v>135</v>
      </c>
      <c r="AE169" s="101" t="s">
        <v>135</v>
      </c>
      <c r="AF169" s="101" t="s">
        <v>135</v>
      </c>
    </row>
    <row r="170" spans="1:32" hidden="1" x14ac:dyDescent="0.25">
      <c r="A170" s="100" t="s">
        <v>52</v>
      </c>
      <c r="B170" s="100" t="s">
        <v>284</v>
      </c>
      <c r="C170" s="101">
        <v>4539</v>
      </c>
      <c r="D170" s="101">
        <v>2197</v>
      </c>
      <c r="E170" s="101">
        <v>2567</v>
      </c>
      <c r="F170" s="101">
        <v>1286</v>
      </c>
      <c r="G170" s="101" t="s">
        <v>135</v>
      </c>
      <c r="H170" s="101" t="s">
        <v>135</v>
      </c>
      <c r="I170" s="101">
        <v>1972</v>
      </c>
      <c r="J170" s="101">
        <v>911</v>
      </c>
      <c r="K170" s="101" t="s">
        <v>135</v>
      </c>
      <c r="L170" s="101" t="s">
        <v>135</v>
      </c>
      <c r="M170" s="101" t="s">
        <v>135</v>
      </c>
      <c r="N170" s="101" t="s">
        <v>135</v>
      </c>
      <c r="O170" s="101" t="s">
        <v>135</v>
      </c>
      <c r="P170" s="101" t="s">
        <v>135</v>
      </c>
      <c r="Q170" s="101" t="s">
        <v>135</v>
      </c>
      <c r="R170" s="101" t="s">
        <v>135</v>
      </c>
      <c r="S170" s="101" t="s">
        <v>135</v>
      </c>
      <c r="T170" s="101" t="s">
        <v>135</v>
      </c>
      <c r="U170" s="101" t="s">
        <v>135</v>
      </c>
      <c r="V170" s="101" t="s">
        <v>135</v>
      </c>
      <c r="W170" s="101" t="s">
        <v>135</v>
      </c>
      <c r="X170" s="101" t="s">
        <v>135</v>
      </c>
      <c r="Y170" s="101" t="s">
        <v>135</v>
      </c>
      <c r="Z170" s="101" t="s">
        <v>135</v>
      </c>
      <c r="AA170" s="101" t="s">
        <v>135</v>
      </c>
      <c r="AB170" s="101" t="s">
        <v>135</v>
      </c>
      <c r="AC170" s="101" t="s">
        <v>135</v>
      </c>
      <c r="AD170" s="101" t="s">
        <v>135</v>
      </c>
      <c r="AE170" s="101" t="s">
        <v>135</v>
      </c>
      <c r="AF170" s="101" t="s">
        <v>135</v>
      </c>
    </row>
    <row r="171" spans="1:32" hidden="1" x14ac:dyDescent="0.25">
      <c r="A171" s="100" t="s">
        <v>52</v>
      </c>
      <c r="B171" s="100" t="s">
        <v>285</v>
      </c>
      <c r="C171" s="101">
        <v>15941</v>
      </c>
      <c r="D171" s="101">
        <v>6458</v>
      </c>
      <c r="E171" s="101">
        <v>6398</v>
      </c>
      <c r="F171" s="101">
        <v>2963</v>
      </c>
      <c r="G171" s="101" t="s">
        <v>135</v>
      </c>
      <c r="H171" s="101" t="s">
        <v>135</v>
      </c>
      <c r="I171" s="101">
        <v>7285</v>
      </c>
      <c r="J171" s="101">
        <v>2818</v>
      </c>
      <c r="K171" s="101" t="s">
        <v>135</v>
      </c>
      <c r="L171" s="101" t="s">
        <v>135</v>
      </c>
      <c r="M171" s="101" t="s">
        <v>135</v>
      </c>
      <c r="N171" s="101" t="s">
        <v>135</v>
      </c>
      <c r="O171" s="101" t="s">
        <v>135</v>
      </c>
      <c r="P171" s="101" t="s">
        <v>135</v>
      </c>
      <c r="Q171" s="101" t="s">
        <v>135</v>
      </c>
      <c r="R171" s="101" t="s">
        <v>135</v>
      </c>
      <c r="S171" s="101" t="s">
        <v>135</v>
      </c>
      <c r="T171" s="101" t="s">
        <v>135</v>
      </c>
      <c r="U171" s="101">
        <v>41</v>
      </c>
      <c r="V171" s="101" t="s">
        <v>135</v>
      </c>
      <c r="W171" s="101" t="s">
        <v>135</v>
      </c>
      <c r="X171" s="101" t="s">
        <v>135</v>
      </c>
      <c r="Y171" s="101" t="s">
        <v>135</v>
      </c>
      <c r="Z171" s="101" t="s">
        <v>135</v>
      </c>
      <c r="AA171" s="101">
        <v>2217</v>
      </c>
      <c r="AB171" s="101">
        <v>677</v>
      </c>
      <c r="AC171" s="101">
        <v>727</v>
      </c>
      <c r="AD171" s="101">
        <v>327</v>
      </c>
      <c r="AE171" s="101">
        <v>1490</v>
      </c>
      <c r="AF171" s="101">
        <v>350</v>
      </c>
    </row>
    <row r="172" spans="1:32" x14ac:dyDescent="0.25">
      <c r="A172" s="100" t="s">
        <v>53</v>
      </c>
      <c r="B172" s="100" t="s">
        <v>55</v>
      </c>
      <c r="C172" s="101">
        <v>131997</v>
      </c>
      <c r="D172" s="101">
        <v>48027</v>
      </c>
      <c r="E172" s="112">
        <v>32751</v>
      </c>
      <c r="F172" s="112">
        <v>11009</v>
      </c>
      <c r="G172" s="101">
        <v>1398</v>
      </c>
      <c r="H172" s="101">
        <v>958</v>
      </c>
      <c r="I172" s="101">
        <v>84580</v>
      </c>
      <c r="J172" s="101">
        <v>31312</v>
      </c>
      <c r="K172" s="101" t="s">
        <v>135</v>
      </c>
      <c r="L172" s="101" t="s">
        <v>135</v>
      </c>
      <c r="M172" s="101" t="s">
        <v>135</v>
      </c>
      <c r="N172" s="101" t="s">
        <v>135</v>
      </c>
      <c r="O172" s="101" t="s">
        <v>135</v>
      </c>
      <c r="P172" s="101" t="s">
        <v>135</v>
      </c>
      <c r="Q172" s="101" t="s">
        <v>135</v>
      </c>
      <c r="R172" s="101" t="s">
        <v>135</v>
      </c>
      <c r="S172" s="101" t="s">
        <v>135</v>
      </c>
      <c r="T172" s="101" t="s">
        <v>135</v>
      </c>
      <c r="U172" s="101">
        <v>87</v>
      </c>
      <c r="V172" s="101">
        <v>12</v>
      </c>
      <c r="W172" s="101" t="s">
        <v>135</v>
      </c>
      <c r="X172" s="101" t="s">
        <v>135</v>
      </c>
      <c r="Y172" s="101">
        <v>3516</v>
      </c>
      <c r="Z172" s="101">
        <v>106</v>
      </c>
      <c r="AA172" s="101">
        <v>9665</v>
      </c>
      <c r="AB172" s="101">
        <v>4630</v>
      </c>
      <c r="AC172" s="101">
        <v>8083</v>
      </c>
      <c r="AD172" s="101">
        <v>4000</v>
      </c>
      <c r="AE172" s="101">
        <v>1582</v>
      </c>
      <c r="AF172" s="101">
        <v>630</v>
      </c>
    </row>
    <row r="173" spans="1:32" hidden="1" x14ac:dyDescent="0.25">
      <c r="A173" s="100" t="s">
        <v>53</v>
      </c>
      <c r="B173" s="100" t="s">
        <v>286</v>
      </c>
      <c r="C173" s="101">
        <v>2150</v>
      </c>
      <c r="D173" s="101">
        <v>607</v>
      </c>
      <c r="E173" s="101">
        <v>2063</v>
      </c>
      <c r="F173" s="101">
        <v>595</v>
      </c>
      <c r="G173" s="101" t="s">
        <v>135</v>
      </c>
      <c r="H173" s="101" t="s">
        <v>135</v>
      </c>
      <c r="I173" s="101" t="s">
        <v>135</v>
      </c>
      <c r="J173" s="101" t="s">
        <v>135</v>
      </c>
      <c r="K173" s="101" t="s">
        <v>135</v>
      </c>
      <c r="L173" s="101" t="s">
        <v>135</v>
      </c>
      <c r="M173" s="101" t="s">
        <v>135</v>
      </c>
      <c r="N173" s="101" t="s">
        <v>135</v>
      </c>
      <c r="O173" s="101" t="s">
        <v>135</v>
      </c>
      <c r="P173" s="101" t="s">
        <v>135</v>
      </c>
      <c r="Q173" s="101" t="s">
        <v>135</v>
      </c>
      <c r="R173" s="101" t="s">
        <v>135</v>
      </c>
      <c r="S173" s="101" t="s">
        <v>135</v>
      </c>
      <c r="T173" s="101" t="s">
        <v>135</v>
      </c>
      <c r="U173" s="101">
        <v>87</v>
      </c>
      <c r="V173" s="101">
        <v>12</v>
      </c>
      <c r="W173" s="101" t="s">
        <v>135</v>
      </c>
      <c r="X173" s="101" t="s">
        <v>135</v>
      </c>
      <c r="Y173" s="101" t="s">
        <v>135</v>
      </c>
      <c r="Z173" s="101" t="s">
        <v>135</v>
      </c>
      <c r="AA173" s="101" t="s">
        <v>135</v>
      </c>
      <c r="AB173" s="101" t="s">
        <v>135</v>
      </c>
      <c r="AC173" s="101" t="s">
        <v>135</v>
      </c>
      <c r="AD173" s="101" t="s">
        <v>135</v>
      </c>
      <c r="AE173" s="101" t="s">
        <v>135</v>
      </c>
      <c r="AF173" s="101" t="s">
        <v>135</v>
      </c>
    </row>
    <row r="174" spans="1:32" hidden="1" x14ac:dyDescent="0.25">
      <c r="A174" s="100" t="s">
        <v>53</v>
      </c>
      <c r="B174" s="100" t="s">
        <v>287</v>
      </c>
      <c r="C174" s="101">
        <v>2973</v>
      </c>
      <c r="D174" s="101">
        <v>362</v>
      </c>
      <c r="E174" s="101">
        <v>2973</v>
      </c>
      <c r="F174" s="101">
        <v>362</v>
      </c>
      <c r="G174" s="101" t="s">
        <v>135</v>
      </c>
      <c r="H174" s="101" t="s">
        <v>135</v>
      </c>
      <c r="I174" s="101" t="s">
        <v>135</v>
      </c>
      <c r="J174" s="101" t="s">
        <v>135</v>
      </c>
      <c r="K174" s="101" t="s">
        <v>135</v>
      </c>
      <c r="L174" s="101" t="s">
        <v>135</v>
      </c>
      <c r="M174" s="101" t="s">
        <v>135</v>
      </c>
      <c r="N174" s="101" t="s">
        <v>135</v>
      </c>
      <c r="O174" s="101" t="s">
        <v>135</v>
      </c>
      <c r="P174" s="101" t="s">
        <v>135</v>
      </c>
      <c r="Q174" s="101" t="s">
        <v>135</v>
      </c>
      <c r="R174" s="101" t="s">
        <v>135</v>
      </c>
      <c r="S174" s="101" t="s">
        <v>135</v>
      </c>
      <c r="T174" s="101" t="s">
        <v>135</v>
      </c>
      <c r="U174" s="101" t="s">
        <v>135</v>
      </c>
      <c r="V174" s="101" t="s">
        <v>135</v>
      </c>
      <c r="W174" s="101" t="s">
        <v>135</v>
      </c>
      <c r="X174" s="101" t="s">
        <v>135</v>
      </c>
      <c r="Y174" s="101" t="s">
        <v>135</v>
      </c>
      <c r="Z174" s="101" t="s">
        <v>135</v>
      </c>
      <c r="AA174" s="101" t="s">
        <v>135</v>
      </c>
      <c r="AB174" s="101" t="s">
        <v>135</v>
      </c>
      <c r="AC174" s="101" t="s">
        <v>135</v>
      </c>
      <c r="AD174" s="101" t="s">
        <v>135</v>
      </c>
      <c r="AE174" s="101" t="s">
        <v>135</v>
      </c>
      <c r="AF174" s="101" t="s">
        <v>135</v>
      </c>
    </row>
    <row r="175" spans="1:32" hidden="1" x14ac:dyDescent="0.25">
      <c r="A175" s="100" t="s">
        <v>53</v>
      </c>
      <c r="B175" s="100" t="s">
        <v>288</v>
      </c>
      <c r="C175" s="101">
        <v>19423</v>
      </c>
      <c r="D175" s="101">
        <v>8791</v>
      </c>
      <c r="E175" s="101">
        <v>1774</v>
      </c>
      <c r="F175" s="101">
        <v>949</v>
      </c>
      <c r="G175" s="101" t="s">
        <v>135</v>
      </c>
      <c r="H175" s="101" t="s">
        <v>135</v>
      </c>
      <c r="I175" s="101">
        <v>15880</v>
      </c>
      <c r="J175" s="101">
        <v>6842</v>
      </c>
      <c r="K175" s="101" t="s">
        <v>135</v>
      </c>
      <c r="L175" s="101" t="s">
        <v>135</v>
      </c>
      <c r="M175" s="101" t="s">
        <v>135</v>
      </c>
      <c r="N175" s="101" t="s">
        <v>135</v>
      </c>
      <c r="O175" s="101" t="s">
        <v>135</v>
      </c>
      <c r="P175" s="101" t="s">
        <v>135</v>
      </c>
      <c r="Q175" s="101" t="s">
        <v>135</v>
      </c>
      <c r="R175" s="101" t="s">
        <v>135</v>
      </c>
      <c r="S175" s="101" t="s">
        <v>135</v>
      </c>
      <c r="T175" s="101" t="s">
        <v>135</v>
      </c>
      <c r="U175" s="101" t="s">
        <v>135</v>
      </c>
      <c r="V175" s="101" t="s">
        <v>135</v>
      </c>
      <c r="W175" s="101" t="s">
        <v>135</v>
      </c>
      <c r="X175" s="101" t="s">
        <v>135</v>
      </c>
      <c r="Y175" s="101" t="s">
        <v>135</v>
      </c>
      <c r="Z175" s="101" t="s">
        <v>135</v>
      </c>
      <c r="AA175" s="101">
        <v>1769</v>
      </c>
      <c r="AB175" s="101">
        <v>1000</v>
      </c>
      <c r="AC175" s="101">
        <v>1491</v>
      </c>
      <c r="AD175" s="101">
        <v>860</v>
      </c>
      <c r="AE175" s="101">
        <v>278</v>
      </c>
      <c r="AF175" s="101">
        <v>140</v>
      </c>
    </row>
    <row r="176" spans="1:32" hidden="1" x14ac:dyDescent="0.25">
      <c r="A176" s="100" t="s">
        <v>53</v>
      </c>
      <c r="B176" s="100" t="s">
        <v>289</v>
      </c>
      <c r="C176" s="101">
        <v>1567</v>
      </c>
      <c r="D176" s="101">
        <v>270</v>
      </c>
      <c r="E176" s="101">
        <v>1567</v>
      </c>
      <c r="F176" s="101">
        <v>270</v>
      </c>
      <c r="G176" s="101" t="s">
        <v>135</v>
      </c>
      <c r="H176" s="101" t="s">
        <v>135</v>
      </c>
      <c r="I176" s="101" t="s">
        <v>135</v>
      </c>
      <c r="J176" s="101" t="s">
        <v>135</v>
      </c>
      <c r="K176" s="101" t="s">
        <v>135</v>
      </c>
      <c r="L176" s="101" t="s">
        <v>135</v>
      </c>
      <c r="M176" s="101" t="s">
        <v>135</v>
      </c>
      <c r="N176" s="101" t="s">
        <v>135</v>
      </c>
      <c r="O176" s="101" t="s">
        <v>135</v>
      </c>
      <c r="P176" s="101" t="s">
        <v>135</v>
      </c>
      <c r="Q176" s="101" t="s">
        <v>135</v>
      </c>
      <c r="R176" s="101" t="s">
        <v>135</v>
      </c>
      <c r="S176" s="101" t="s">
        <v>135</v>
      </c>
      <c r="T176" s="101" t="s">
        <v>135</v>
      </c>
      <c r="U176" s="101" t="s">
        <v>135</v>
      </c>
      <c r="V176" s="101" t="s">
        <v>135</v>
      </c>
      <c r="W176" s="101" t="s">
        <v>135</v>
      </c>
      <c r="X176" s="101" t="s">
        <v>135</v>
      </c>
      <c r="Y176" s="101" t="s">
        <v>135</v>
      </c>
      <c r="Z176" s="101" t="s">
        <v>135</v>
      </c>
      <c r="AA176" s="101" t="s">
        <v>135</v>
      </c>
      <c r="AB176" s="101" t="s">
        <v>135</v>
      </c>
      <c r="AC176" s="101" t="s">
        <v>135</v>
      </c>
      <c r="AD176" s="101" t="s">
        <v>135</v>
      </c>
      <c r="AE176" s="101" t="s">
        <v>135</v>
      </c>
      <c r="AF176" s="101" t="s">
        <v>135</v>
      </c>
    </row>
    <row r="177" spans="1:32" hidden="1" x14ac:dyDescent="0.25">
      <c r="A177" s="100" t="s">
        <v>53</v>
      </c>
      <c r="B177" s="100" t="s">
        <v>290</v>
      </c>
      <c r="C177" s="101">
        <v>1082</v>
      </c>
      <c r="D177" s="101">
        <v>20</v>
      </c>
      <c r="E177" s="101" t="s">
        <v>135</v>
      </c>
      <c r="F177" s="101" t="s">
        <v>135</v>
      </c>
      <c r="G177" s="101" t="s">
        <v>135</v>
      </c>
      <c r="H177" s="101" t="s">
        <v>135</v>
      </c>
      <c r="I177" s="101" t="s">
        <v>135</v>
      </c>
      <c r="J177" s="101" t="s">
        <v>135</v>
      </c>
      <c r="K177" s="101" t="s">
        <v>135</v>
      </c>
      <c r="L177" s="101" t="s">
        <v>135</v>
      </c>
      <c r="M177" s="101" t="s">
        <v>135</v>
      </c>
      <c r="N177" s="101" t="s">
        <v>135</v>
      </c>
      <c r="O177" s="101" t="s">
        <v>135</v>
      </c>
      <c r="P177" s="101" t="s">
        <v>135</v>
      </c>
      <c r="Q177" s="101" t="s">
        <v>135</v>
      </c>
      <c r="R177" s="101" t="s">
        <v>135</v>
      </c>
      <c r="S177" s="101" t="s">
        <v>135</v>
      </c>
      <c r="T177" s="101" t="s">
        <v>135</v>
      </c>
      <c r="U177" s="101" t="s">
        <v>135</v>
      </c>
      <c r="V177" s="101" t="s">
        <v>135</v>
      </c>
      <c r="W177" s="101" t="s">
        <v>135</v>
      </c>
      <c r="X177" s="101" t="s">
        <v>135</v>
      </c>
      <c r="Y177" s="101">
        <v>1082</v>
      </c>
      <c r="Z177" s="101">
        <v>20</v>
      </c>
      <c r="AA177" s="101" t="s">
        <v>135</v>
      </c>
      <c r="AB177" s="101" t="s">
        <v>135</v>
      </c>
      <c r="AC177" s="101" t="s">
        <v>135</v>
      </c>
      <c r="AD177" s="101" t="s">
        <v>135</v>
      </c>
      <c r="AE177" s="101" t="s">
        <v>135</v>
      </c>
      <c r="AF177" s="101" t="s">
        <v>135</v>
      </c>
    </row>
    <row r="178" spans="1:32" hidden="1" x14ac:dyDescent="0.25">
      <c r="A178" s="100" t="s">
        <v>53</v>
      </c>
      <c r="B178" s="100" t="s">
        <v>291</v>
      </c>
      <c r="C178" s="101">
        <v>8849</v>
      </c>
      <c r="D178" s="101">
        <v>2785</v>
      </c>
      <c r="E178" s="101">
        <v>3502</v>
      </c>
      <c r="F178" s="101">
        <v>827</v>
      </c>
      <c r="G178" s="101" t="s">
        <v>135</v>
      </c>
      <c r="H178" s="101" t="s">
        <v>135</v>
      </c>
      <c r="I178" s="101">
        <v>4109</v>
      </c>
      <c r="J178" s="101">
        <v>1446</v>
      </c>
      <c r="K178" s="101" t="s">
        <v>135</v>
      </c>
      <c r="L178" s="101" t="s">
        <v>135</v>
      </c>
      <c r="M178" s="101" t="s">
        <v>135</v>
      </c>
      <c r="N178" s="101" t="s">
        <v>135</v>
      </c>
      <c r="O178" s="101" t="s">
        <v>135</v>
      </c>
      <c r="P178" s="101" t="s">
        <v>135</v>
      </c>
      <c r="Q178" s="101" t="s">
        <v>135</v>
      </c>
      <c r="R178" s="101" t="s">
        <v>135</v>
      </c>
      <c r="S178" s="101" t="s">
        <v>135</v>
      </c>
      <c r="T178" s="101" t="s">
        <v>135</v>
      </c>
      <c r="U178" s="101" t="s">
        <v>135</v>
      </c>
      <c r="V178" s="101" t="s">
        <v>135</v>
      </c>
      <c r="W178" s="101" t="s">
        <v>135</v>
      </c>
      <c r="X178" s="101" t="s">
        <v>135</v>
      </c>
      <c r="Y178" s="101" t="s">
        <v>135</v>
      </c>
      <c r="Z178" s="101" t="s">
        <v>135</v>
      </c>
      <c r="AA178" s="101">
        <v>1238</v>
      </c>
      <c r="AB178" s="101">
        <v>512</v>
      </c>
      <c r="AC178" s="101">
        <v>1197</v>
      </c>
      <c r="AD178" s="101">
        <v>490</v>
      </c>
      <c r="AE178" s="101">
        <v>41</v>
      </c>
      <c r="AF178" s="101">
        <v>22</v>
      </c>
    </row>
    <row r="179" spans="1:32" hidden="1" x14ac:dyDescent="0.25">
      <c r="A179" s="100" t="s">
        <v>53</v>
      </c>
      <c r="B179" s="100" t="s">
        <v>292</v>
      </c>
      <c r="C179" s="101">
        <v>43612</v>
      </c>
      <c r="D179" s="101">
        <v>16207</v>
      </c>
      <c r="E179" s="101">
        <v>6092</v>
      </c>
      <c r="F179" s="101">
        <v>2397</v>
      </c>
      <c r="G179" s="101">
        <v>1398</v>
      </c>
      <c r="H179" s="101">
        <v>958</v>
      </c>
      <c r="I179" s="101">
        <v>32442</v>
      </c>
      <c r="J179" s="101">
        <v>11148</v>
      </c>
      <c r="K179" s="101" t="s">
        <v>135</v>
      </c>
      <c r="L179" s="101" t="s">
        <v>135</v>
      </c>
      <c r="M179" s="101" t="s">
        <v>135</v>
      </c>
      <c r="N179" s="101" t="s">
        <v>135</v>
      </c>
      <c r="O179" s="101" t="s">
        <v>135</v>
      </c>
      <c r="P179" s="101" t="s">
        <v>135</v>
      </c>
      <c r="Q179" s="101" t="s">
        <v>135</v>
      </c>
      <c r="R179" s="101" t="s">
        <v>135</v>
      </c>
      <c r="S179" s="101" t="s">
        <v>135</v>
      </c>
      <c r="T179" s="101" t="s">
        <v>135</v>
      </c>
      <c r="U179" s="101" t="s">
        <v>135</v>
      </c>
      <c r="V179" s="101" t="s">
        <v>135</v>
      </c>
      <c r="W179" s="101" t="s">
        <v>135</v>
      </c>
      <c r="X179" s="101" t="s">
        <v>135</v>
      </c>
      <c r="Y179" s="101" t="s">
        <v>135</v>
      </c>
      <c r="Z179" s="101" t="s">
        <v>135</v>
      </c>
      <c r="AA179" s="101">
        <v>3680</v>
      </c>
      <c r="AB179" s="101">
        <v>1704</v>
      </c>
      <c r="AC179" s="101">
        <v>2985</v>
      </c>
      <c r="AD179" s="101">
        <v>1452</v>
      </c>
      <c r="AE179" s="101">
        <v>695</v>
      </c>
      <c r="AF179" s="101">
        <v>252</v>
      </c>
    </row>
    <row r="180" spans="1:32" hidden="1" x14ac:dyDescent="0.25">
      <c r="A180" s="100" t="s">
        <v>53</v>
      </c>
      <c r="B180" s="100" t="s">
        <v>293</v>
      </c>
      <c r="C180" s="101">
        <v>52341</v>
      </c>
      <c r="D180" s="101">
        <v>18985</v>
      </c>
      <c r="E180" s="101">
        <v>14780</v>
      </c>
      <c r="F180" s="101">
        <v>5609</v>
      </c>
      <c r="G180" s="101" t="s">
        <v>135</v>
      </c>
      <c r="H180" s="101" t="s">
        <v>135</v>
      </c>
      <c r="I180" s="101">
        <v>32149</v>
      </c>
      <c r="J180" s="101">
        <v>11876</v>
      </c>
      <c r="K180" s="101" t="s">
        <v>135</v>
      </c>
      <c r="L180" s="101" t="s">
        <v>135</v>
      </c>
      <c r="M180" s="101" t="s">
        <v>135</v>
      </c>
      <c r="N180" s="101" t="s">
        <v>135</v>
      </c>
      <c r="O180" s="101" t="s">
        <v>135</v>
      </c>
      <c r="P180" s="101" t="s">
        <v>135</v>
      </c>
      <c r="Q180" s="101" t="s">
        <v>135</v>
      </c>
      <c r="R180" s="101" t="s">
        <v>135</v>
      </c>
      <c r="S180" s="101" t="s">
        <v>135</v>
      </c>
      <c r="T180" s="101" t="s">
        <v>135</v>
      </c>
      <c r="U180" s="101" t="s">
        <v>135</v>
      </c>
      <c r="V180" s="101" t="s">
        <v>135</v>
      </c>
      <c r="W180" s="101" t="s">
        <v>135</v>
      </c>
      <c r="X180" s="101" t="s">
        <v>135</v>
      </c>
      <c r="Y180" s="101">
        <v>2434</v>
      </c>
      <c r="Z180" s="101">
        <v>86</v>
      </c>
      <c r="AA180" s="101">
        <v>2978</v>
      </c>
      <c r="AB180" s="101">
        <v>1414</v>
      </c>
      <c r="AC180" s="101">
        <v>2410</v>
      </c>
      <c r="AD180" s="101">
        <v>1198</v>
      </c>
      <c r="AE180" s="101">
        <v>568</v>
      </c>
      <c r="AF180" s="101">
        <v>216</v>
      </c>
    </row>
    <row r="181" spans="1:32" x14ac:dyDescent="0.25">
      <c r="A181" s="100" t="s">
        <v>54</v>
      </c>
      <c r="B181" s="100" t="s">
        <v>55</v>
      </c>
      <c r="C181" s="101">
        <v>33278</v>
      </c>
      <c r="D181" s="101">
        <v>13832</v>
      </c>
      <c r="E181" s="112">
        <v>12403</v>
      </c>
      <c r="F181" s="112">
        <v>5022</v>
      </c>
      <c r="G181" s="101" t="s">
        <v>135</v>
      </c>
      <c r="H181" s="101" t="s">
        <v>135</v>
      </c>
      <c r="I181" s="101">
        <v>17741</v>
      </c>
      <c r="J181" s="101">
        <v>7191</v>
      </c>
      <c r="K181" s="101" t="s">
        <v>135</v>
      </c>
      <c r="L181" s="101" t="s">
        <v>135</v>
      </c>
      <c r="M181" s="101" t="s">
        <v>135</v>
      </c>
      <c r="N181" s="101" t="s">
        <v>135</v>
      </c>
      <c r="O181" s="101" t="s">
        <v>135</v>
      </c>
      <c r="P181" s="101" t="s">
        <v>135</v>
      </c>
      <c r="Q181" s="101" t="s">
        <v>135</v>
      </c>
      <c r="R181" s="101" t="s">
        <v>135</v>
      </c>
      <c r="S181" s="101" t="s">
        <v>135</v>
      </c>
      <c r="T181" s="101" t="s">
        <v>135</v>
      </c>
      <c r="U181" s="101" t="s">
        <v>135</v>
      </c>
      <c r="V181" s="101" t="s">
        <v>135</v>
      </c>
      <c r="W181" s="101" t="s">
        <v>135</v>
      </c>
      <c r="X181" s="101" t="s">
        <v>135</v>
      </c>
      <c r="Y181" s="101">
        <v>33</v>
      </c>
      <c r="Z181" s="101">
        <v>13</v>
      </c>
      <c r="AA181" s="101">
        <v>3101</v>
      </c>
      <c r="AB181" s="101">
        <v>1606</v>
      </c>
      <c r="AC181" s="101">
        <v>2508</v>
      </c>
      <c r="AD181" s="101">
        <v>1333</v>
      </c>
      <c r="AE181" s="101">
        <v>593</v>
      </c>
      <c r="AF181" s="101">
        <v>273</v>
      </c>
    </row>
    <row r="182" spans="1:32" hidden="1" x14ac:dyDescent="0.25">
      <c r="A182" s="100" t="s">
        <v>54</v>
      </c>
      <c r="B182" s="100" t="s">
        <v>294</v>
      </c>
      <c r="C182" s="101">
        <v>33278</v>
      </c>
      <c r="D182" s="101">
        <v>13832</v>
      </c>
      <c r="E182" s="101">
        <v>12403</v>
      </c>
      <c r="F182" s="101">
        <v>5022</v>
      </c>
      <c r="G182" s="101" t="s">
        <v>135</v>
      </c>
      <c r="H182" s="101" t="s">
        <v>135</v>
      </c>
      <c r="I182" s="101">
        <v>17741</v>
      </c>
      <c r="J182" s="101">
        <v>7191</v>
      </c>
      <c r="K182" s="101" t="s">
        <v>135</v>
      </c>
      <c r="L182" s="101" t="s">
        <v>135</v>
      </c>
      <c r="M182" s="101" t="s">
        <v>135</v>
      </c>
      <c r="N182" s="101" t="s">
        <v>135</v>
      </c>
      <c r="O182" s="101" t="s">
        <v>135</v>
      </c>
      <c r="P182" s="101" t="s">
        <v>135</v>
      </c>
      <c r="Q182" s="101" t="s">
        <v>135</v>
      </c>
      <c r="R182" s="101" t="s">
        <v>135</v>
      </c>
      <c r="S182" s="101" t="s">
        <v>135</v>
      </c>
      <c r="T182" s="101" t="s">
        <v>135</v>
      </c>
      <c r="U182" s="101" t="s">
        <v>135</v>
      </c>
      <c r="V182" s="101" t="s">
        <v>135</v>
      </c>
      <c r="W182" s="101" t="s">
        <v>135</v>
      </c>
      <c r="X182" s="101" t="s">
        <v>135</v>
      </c>
      <c r="Y182" s="101">
        <v>33</v>
      </c>
      <c r="Z182" s="101">
        <v>13</v>
      </c>
      <c r="AA182" s="101">
        <v>3101</v>
      </c>
      <c r="AB182" s="101">
        <v>1606</v>
      </c>
      <c r="AC182" s="101">
        <v>2508</v>
      </c>
      <c r="AD182" s="101">
        <v>1333</v>
      </c>
      <c r="AE182" s="101">
        <v>593</v>
      </c>
      <c r="AF182" s="101">
        <v>273</v>
      </c>
    </row>
    <row r="185" spans="1:32" s="102" customFormat="1" ht="13.5" x14ac:dyDescent="0.3">
      <c r="A185" s="102" t="s">
        <v>120</v>
      </c>
    </row>
    <row r="186" spans="1:32" s="102" customFormat="1" ht="13.5" x14ac:dyDescent="0.3">
      <c r="A186" s="102" t="s">
        <v>295</v>
      </c>
    </row>
    <row r="188" spans="1:32" s="102" customFormat="1" ht="13.5" x14ac:dyDescent="0.3">
      <c r="A188" s="102" t="s">
        <v>122</v>
      </c>
    </row>
    <row r="189" spans="1:32" s="102" customFormat="1" ht="13.5" x14ac:dyDescent="0.3">
      <c r="A189" s="102" t="s">
        <v>296</v>
      </c>
    </row>
    <row r="191" spans="1:32" s="102" customFormat="1" ht="13.5" x14ac:dyDescent="0.3">
      <c r="A191" s="102" t="s">
        <v>297</v>
      </c>
    </row>
    <row r="192" spans="1:32" s="102" customFormat="1" ht="13.5" x14ac:dyDescent="0.3">
      <c r="A192" s="102" t="s">
        <v>298</v>
      </c>
    </row>
    <row r="193" spans="1:4" s="102" customFormat="1" ht="13.5" x14ac:dyDescent="0.3">
      <c r="A193" s="102" t="s">
        <v>123</v>
      </c>
    </row>
    <row r="197" spans="1:4" x14ac:dyDescent="0.3">
      <c r="A197" s="577" t="s">
        <v>105</v>
      </c>
      <c r="B197" s="577" t="s">
        <v>130</v>
      </c>
      <c r="C197" s="577" t="s">
        <v>106</v>
      </c>
      <c r="D197" s="577" t="s">
        <v>106</v>
      </c>
    </row>
    <row r="198" spans="1:4" x14ac:dyDescent="0.3">
      <c r="A198" s="577" t="s">
        <v>105</v>
      </c>
      <c r="B198" s="577" t="s">
        <v>130</v>
      </c>
      <c r="C198" s="577" t="s">
        <v>106</v>
      </c>
      <c r="D198" s="577" t="s">
        <v>106</v>
      </c>
    </row>
    <row r="199" spans="1:4" x14ac:dyDescent="0.3">
      <c r="A199" s="577" t="s">
        <v>105</v>
      </c>
      <c r="B199" s="577" t="s">
        <v>130</v>
      </c>
      <c r="C199" s="100" t="s">
        <v>55</v>
      </c>
      <c r="D199" s="100" t="s">
        <v>56</v>
      </c>
    </row>
    <row r="200" spans="1:4" x14ac:dyDescent="0.25">
      <c r="A200" s="100" t="s">
        <v>132</v>
      </c>
      <c r="B200" s="100" t="s">
        <v>133</v>
      </c>
      <c r="C200" s="101">
        <v>677721</v>
      </c>
      <c r="D200" s="101">
        <v>278246</v>
      </c>
    </row>
    <row r="201" spans="1:4" x14ac:dyDescent="0.25">
      <c r="A201" s="100" t="s">
        <v>38</v>
      </c>
      <c r="B201" s="100" t="s">
        <v>55</v>
      </c>
      <c r="C201" s="101">
        <v>57653</v>
      </c>
      <c r="D201" s="101">
        <v>30564</v>
      </c>
    </row>
    <row r="202" spans="1:4" x14ac:dyDescent="0.25">
      <c r="A202" s="100" t="s">
        <v>39</v>
      </c>
      <c r="B202" s="100" t="s">
        <v>55</v>
      </c>
      <c r="C202" s="101">
        <v>50576</v>
      </c>
      <c r="D202" s="101">
        <v>18943</v>
      </c>
    </row>
    <row r="203" spans="1:4" x14ac:dyDescent="0.25">
      <c r="A203" s="100" t="s">
        <v>40</v>
      </c>
      <c r="B203" s="100" t="s">
        <v>55</v>
      </c>
      <c r="C203" s="101">
        <v>54776</v>
      </c>
      <c r="D203" s="101">
        <v>20642</v>
      </c>
    </row>
    <row r="204" spans="1:4" x14ac:dyDescent="0.25">
      <c r="A204" s="100" t="s">
        <v>41</v>
      </c>
      <c r="B204" s="100" t="s">
        <v>55</v>
      </c>
      <c r="C204" s="101">
        <v>23055</v>
      </c>
      <c r="D204" s="101">
        <v>10213</v>
      </c>
    </row>
    <row r="205" spans="1:4" x14ac:dyDescent="0.25">
      <c r="A205" s="100" t="s">
        <v>42</v>
      </c>
      <c r="B205" s="100" t="s">
        <v>55</v>
      </c>
      <c r="C205" s="101">
        <v>25714</v>
      </c>
      <c r="D205" s="101">
        <v>10349</v>
      </c>
    </row>
    <row r="206" spans="1:4" x14ac:dyDescent="0.25">
      <c r="A206" s="100" t="s">
        <v>43</v>
      </c>
      <c r="B206" s="100" t="s">
        <v>55</v>
      </c>
      <c r="C206" s="101">
        <v>28527</v>
      </c>
      <c r="D206" s="101">
        <v>11661</v>
      </c>
    </row>
    <row r="207" spans="1:4" x14ac:dyDescent="0.25">
      <c r="A207" s="100" t="s">
        <v>44</v>
      </c>
      <c r="B207" s="100" t="s">
        <v>55</v>
      </c>
      <c r="C207" s="101">
        <v>11141</v>
      </c>
      <c r="D207" s="101">
        <v>4194</v>
      </c>
    </row>
    <row r="208" spans="1:4" x14ac:dyDescent="0.25">
      <c r="A208" s="100" t="s">
        <v>45</v>
      </c>
      <c r="B208" s="100" t="s">
        <v>55</v>
      </c>
      <c r="C208" s="101">
        <v>4850</v>
      </c>
      <c r="D208" s="101">
        <v>2155</v>
      </c>
    </row>
    <row r="209" spans="1:25" x14ac:dyDescent="0.25">
      <c r="A209" s="100" t="s">
        <v>46</v>
      </c>
      <c r="B209" s="100" t="s">
        <v>55</v>
      </c>
      <c r="C209" s="101">
        <v>207688</v>
      </c>
      <c r="D209" s="101">
        <v>81829</v>
      </c>
    </row>
    <row r="210" spans="1:25" x14ac:dyDescent="0.25">
      <c r="A210" s="100" t="s">
        <v>47</v>
      </c>
      <c r="B210" s="100" t="s">
        <v>55</v>
      </c>
      <c r="C210" s="101">
        <v>23932</v>
      </c>
      <c r="D210" s="101">
        <v>9276</v>
      </c>
    </row>
    <row r="211" spans="1:25" x14ac:dyDescent="0.25">
      <c r="A211" s="100" t="s">
        <v>48</v>
      </c>
      <c r="B211" s="100" t="s">
        <v>55</v>
      </c>
      <c r="C211" s="101">
        <v>23272</v>
      </c>
      <c r="D211" s="101">
        <v>8512</v>
      </c>
    </row>
    <row r="212" spans="1:25" x14ac:dyDescent="0.25">
      <c r="A212" s="100" t="s">
        <v>49</v>
      </c>
      <c r="B212" s="100" t="s">
        <v>55</v>
      </c>
      <c r="C212" s="101">
        <v>24795</v>
      </c>
      <c r="D212" s="101">
        <v>9024</v>
      </c>
    </row>
    <row r="213" spans="1:25" x14ac:dyDescent="0.25">
      <c r="A213" s="100" t="s">
        <v>50</v>
      </c>
      <c r="B213" s="100" t="s">
        <v>55</v>
      </c>
      <c r="C213" s="101">
        <v>25542</v>
      </c>
      <c r="D213" s="101">
        <v>11785</v>
      </c>
    </row>
    <row r="214" spans="1:25" x14ac:dyDescent="0.25">
      <c r="A214" s="100" t="s">
        <v>51</v>
      </c>
      <c r="B214" s="100" t="s">
        <v>55</v>
      </c>
      <c r="C214" s="101">
        <v>27064</v>
      </c>
      <c r="D214" s="101">
        <v>12669</v>
      </c>
    </row>
    <row r="215" spans="1:25" x14ac:dyDescent="0.25">
      <c r="A215" s="100" t="s">
        <v>52</v>
      </c>
      <c r="B215" s="100" t="s">
        <v>55</v>
      </c>
      <c r="C215" s="101">
        <v>43982</v>
      </c>
      <c r="D215" s="101">
        <v>20399</v>
      </c>
    </row>
    <row r="216" spans="1:25" x14ac:dyDescent="0.25">
      <c r="A216" s="100" t="s">
        <v>53</v>
      </c>
      <c r="B216" s="100" t="s">
        <v>55</v>
      </c>
      <c r="C216" s="101">
        <v>32751</v>
      </c>
      <c r="D216" s="101">
        <v>11009</v>
      </c>
    </row>
    <row r="217" spans="1:25" x14ac:dyDescent="0.25">
      <c r="A217" s="100" t="s">
        <v>54</v>
      </c>
      <c r="B217" s="100" t="s">
        <v>55</v>
      </c>
      <c r="C217" s="101">
        <v>12403</v>
      </c>
      <c r="D217" s="101">
        <v>5022</v>
      </c>
    </row>
    <row r="222" spans="1:25" x14ac:dyDescent="0.3">
      <c r="B222" s="100" t="s">
        <v>55</v>
      </c>
      <c r="C222" s="100" t="s">
        <v>56</v>
      </c>
      <c r="G222" s="100" t="s">
        <v>132</v>
      </c>
      <c r="H222" s="100" t="s">
        <v>38</v>
      </c>
      <c r="I222" s="100" t="s">
        <v>39</v>
      </c>
      <c r="J222" s="100" t="s">
        <v>40</v>
      </c>
      <c r="K222" s="100" t="s">
        <v>41</v>
      </c>
      <c r="L222" s="100" t="s">
        <v>42</v>
      </c>
      <c r="M222" s="100" t="s">
        <v>43</v>
      </c>
      <c r="N222" s="100" t="s">
        <v>44</v>
      </c>
      <c r="O222" s="100" t="s">
        <v>45</v>
      </c>
      <c r="P222" s="100" t="s">
        <v>46</v>
      </c>
      <c r="Q222" s="100" t="s">
        <v>47</v>
      </c>
      <c r="R222" s="100" t="s">
        <v>48</v>
      </c>
      <c r="S222" s="100" t="s">
        <v>49</v>
      </c>
      <c r="T222" s="100" t="s">
        <v>50</v>
      </c>
      <c r="U222" s="100" t="s">
        <v>51</v>
      </c>
      <c r="V222" s="100" t="s">
        <v>52</v>
      </c>
      <c r="W222" s="100" t="s">
        <v>53</v>
      </c>
      <c r="X222" s="100" t="s">
        <v>54</v>
      </c>
    </row>
    <row r="223" spans="1:25" x14ac:dyDescent="0.25">
      <c r="A223" s="100" t="s">
        <v>132</v>
      </c>
      <c r="B223" s="101">
        <v>677721</v>
      </c>
      <c r="C223" s="101">
        <v>278246</v>
      </c>
      <c r="F223" s="100" t="s">
        <v>55</v>
      </c>
      <c r="G223" s="101">
        <v>677721</v>
      </c>
      <c r="H223" s="101">
        <v>57653</v>
      </c>
      <c r="I223" s="101">
        <v>50576</v>
      </c>
      <c r="J223" s="101">
        <v>54776</v>
      </c>
      <c r="K223" s="101">
        <v>23055</v>
      </c>
      <c r="L223" s="101">
        <v>25714</v>
      </c>
      <c r="M223" s="101">
        <v>28527</v>
      </c>
      <c r="N223" s="101">
        <v>11141</v>
      </c>
      <c r="O223" s="101">
        <v>4850</v>
      </c>
      <c r="P223" s="101">
        <v>207688</v>
      </c>
      <c r="Q223" s="101">
        <v>23932</v>
      </c>
      <c r="R223" s="101">
        <v>23272</v>
      </c>
      <c r="S223" s="101">
        <v>24795</v>
      </c>
      <c r="T223" s="101">
        <v>25542</v>
      </c>
      <c r="U223" s="101">
        <v>27064</v>
      </c>
      <c r="V223" s="101">
        <v>43982</v>
      </c>
      <c r="W223" s="101">
        <v>32751</v>
      </c>
      <c r="X223" s="101">
        <v>12403</v>
      </c>
      <c r="Y223">
        <f>SUBTOTAL(9,H223:X223)</f>
        <v>677721</v>
      </c>
    </row>
    <row r="224" spans="1:25" x14ac:dyDescent="0.25">
      <c r="A224" s="100" t="s">
        <v>38</v>
      </c>
      <c r="B224" s="101">
        <v>57653</v>
      </c>
      <c r="C224" s="101">
        <v>30564</v>
      </c>
      <c r="F224" s="100" t="s">
        <v>56</v>
      </c>
      <c r="G224" s="101">
        <v>278246</v>
      </c>
      <c r="H224" s="101">
        <v>30564</v>
      </c>
      <c r="I224" s="101">
        <v>18943</v>
      </c>
      <c r="J224" s="101">
        <v>20642</v>
      </c>
      <c r="K224" s="101">
        <v>10213</v>
      </c>
      <c r="L224" s="101">
        <v>10349</v>
      </c>
      <c r="M224" s="101">
        <v>11661</v>
      </c>
      <c r="N224" s="101">
        <v>4194</v>
      </c>
      <c r="O224" s="101">
        <v>2155</v>
      </c>
      <c r="P224" s="101">
        <v>81829</v>
      </c>
      <c r="Q224" s="101">
        <v>9276</v>
      </c>
      <c r="R224" s="101">
        <v>8512</v>
      </c>
      <c r="S224" s="101">
        <v>9024</v>
      </c>
      <c r="T224" s="101">
        <v>11785</v>
      </c>
      <c r="U224" s="101">
        <v>12669</v>
      </c>
      <c r="V224" s="101">
        <v>20399</v>
      </c>
      <c r="W224" s="101">
        <v>11009</v>
      </c>
      <c r="X224" s="101">
        <v>5022</v>
      </c>
    </row>
    <row r="225" spans="1:24" ht="17.25" thickBot="1" x14ac:dyDescent="0.3">
      <c r="A225" s="100" t="s">
        <v>39</v>
      </c>
      <c r="B225" s="101">
        <v>50576</v>
      </c>
      <c r="C225" s="101">
        <v>18943</v>
      </c>
    </row>
    <row r="226" spans="1:24" x14ac:dyDescent="0.25">
      <c r="A226" s="100" t="s">
        <v>40</v>
      </c>
      <c r="B226" s="101">
        <v>54776</v>
      </c>
      <c r="C226" s="101">
        <v>20642</v>
      </c>
      <c r="G226" s="99" t="s">
        <v>92</v>
      </c>
      <c r="H226" s="18" t="s">
        <v>38</v>
      </c>
      <c r="I226" s="18" t="s">
        <v>39</v>
      </c>
      <c r="J226" s="18" t="s">
        <v>40</v>
      </c>
      <c r="K226" s="18" t="s">
        <v>41</v>
      </c>
      <c r="L226" s="18" t="s">
        <v>42</v>
      </c>
      <c r="M226" s="18" t="s">
        <v>43</v>
      </c>
      <c r="N226" s="18" t="s">
        <v>44</v>
      </c>
      <c r="O226" s="18" t="s">
        <v>45</v>
      </c>
      <c r="P226" s="18" t="s">
        <v>46</v>
      </c>
      <c r="Q226" s="18" t="s">
        <v>47</v>
      </c>
      <c r="R226" s="18" t="s">
        <v>48</v>
      </c>
      <c r="S226" s="18" t="s">
        <v>49</v>
      </c>
      <c r="T226" s="18" t="s">
        <v>50</v>
      </c>
      <c r="U226" s="18" t="s">
        <v>51</v>
      </c>
      <c r="V226" s="18" t="s">
        <v>52</v>
      </c>
      <c r="W226" s="18" t="s">
        <v>53</v>
      </c>
      <c r="X226" s="21" t="s">
        <v>54</v>
      </c>
    </row>
    <row r="227" spans="1:24" x14ac:dyDescent="0.25">
      <c r="A227" s="100" t="s">
        <v>41</v>
      </c>
      <c r="B227" s="101">
        <v>23055</v>
      </c>
      <c r="C227" s="101">
        <v>10213</v>
      </c>
      <c r="F227" s="100" t="s">
        <v>55</v>
      </c>
      <c r="G227" s="108">
        <f>SUM(H227:X227)</f>
        <v>697214</v>
      </c>
      <c r="H227" s="109">
        <v>58389</v>
      </c>
      <c r="I227" s="109">
        <v>53553</v>
      </c>
      <c r="J227" s="109">
        <v>56006</v>
      </c>
      <c r="K227" s="109">
        <v>23408</v>
      </c>
      <c r="L227" s="109">
        <v>25912</v>
      </c>
      <c r="M227" s="109">
        <v>29615</v>
      </c>
      <c r="N227" s="109">
        <v>11346</v>
      </c>
      <c r="O227" s="109">
        <v>4998</v>
      </c>
      <c r="P227" s="109">
        <v>214163</v>
      </c>
      <c r="Q227" s="109">
        <v>24409</v>
      </c>
      <c r="R227" s="109">
        <v>23084</v>
      </c>
      <c r="S227" s="109">
        <v>25806</v>
      </c>
      <c r="T227" s="109">
        <v>25639</v>
      </c>
      <c r="U227" s="109">
        <v>28598</v>
      </c>
      <c r="V227" s="109">
        <v>45844</v>
      </c>
      <c r="W227" s="109">
        <v>34000</v>
      </c>
      <c r="X227" s="110">
        <v>12444</v>
      </c>
    </row>
    <row r="228" spans="1:24" x14ac:dyDescent="0.25">
      <c r="A228" s="100" t="s">
        <v>42</v>
      </c>
      <c r="B228" s="101">
        <v>25714</v>
      </c>
      <c r="C228" s="101">
        <v>10349</v>
      </c>
    </row>
    <row r="229" spans="1:24" x14ac:dyDescent="0.25">
      <c r="A229" s="100" t="s">
        <v>43</v>
      </c>
      <c r="B229" s="101">
        <v>28527</v>
      </c>
      <c r="C229" s="101">
        <v>11661</v>
      </c>
    </row>
    <row r="230" spans="1:24" x14ac:dyDescent="0.25">
      <c r="A230" s="100" t="s">
        <v>44</v>
      </c>
      <c r="B230" s="101">
        <v>11141</v>
      </c>
      <c r="C230" s="101">
        <v>4194</v>
      </c>
    </row>
    <row r="231" spans="1:24" x14ac:dyDescent="0.25">
      <c r="A231" s="100" t="s">
        <v>45</v>
      </c>
      <c r="B231" s="101">
        <v>4850</v>
      </c>
      <c r="C231" s="101">
        <v>2155</v>
      </c>
    </row>
    <row r="232" spans="1:24" x14ac:dyDescent="0.25">
      <c r="A232" s="100" t="s">
        <v>46</v>
      </c>
      <c r="B232" s="101">
        <v>207688</v>
      </c>
      <c r="C232" s="101">
        <v>81829</v>
      </c>
    </row>
    <row r="233" spans="1:24" x14ac:dyDescent="0.25">
      <c r="A233" s="100" t="s">
        <v>47</v>
      </c>
      <c r="B233" s="101">
        <v>23932</v>
      </c>
      <c r="C233" s="101">
        <v>9276</v>
      </c>
    </row>
    <row r="234" spans="1:24" x14ac:dyDescent="0.25">
      <c r="A234" s="100" t="s">
        <v>48</v>
      </c>
      <c r="B234" s="101">
        <v>23272</v>
      </c>
      <c r="C234" s="101">
        <v>8512</v>
      </c>
    </row>
    <row r="235" spans="1:24" x14ac:dyDescent="0.25">
      <c r="A235" s="100" t="s">
        <v>49</v>
      </c>
      <c r="B235" s="101">
        <v>24795</v>
      </c>
      <c r="C235" s="101">
        <v>9024</v>
      </c>
    </row>
    <row r="236" spans="1:24" x14ac:dyDescent="0.25">
      <c r="A236" s="100" t="s">
        <v>50</v>
      </c>
      <c r="B236" s="101">
        <v>25542</v>
      </c>
      <c r="C236" s="101">
        <v>11785</v>
      </c>
    </row>
    <row r="237" spans="1:24" x14ac:dyDescent="0.25">
      <c r="A237" s="100" t="s">
        <v>51</v>
      </c>
      <c r="B237" s="101">
        <v>27064</v>
      </c>
      <c r="C237" s="101">
        <v>12669</v>
      </c>
    </row>
    <row r="238" spans="1:24" x14ac:dyDescent="0.25">
      <c r="A238" s="100" t="s">
        <v>52</v>
      </c>
      <c r="B238" s="101">
        <v>43982</v>
      </c>
      <c r="C238" s="101">
        <v>20399</v>
      </c>
    </row>
    <row r="239" spans="1:24" x14ac:dyDescent="0.25">
      <c r="A239" s="100" t="s">
        <v>53</v>
      </c>
      <c r="B239" s="101">
        <v>32751</v>
      </c>
      <c r="C239" s="101">
        <v>11009</v>
      </c>
    </row>
    <row r="240" spans="1:24" x14ac:dyDescent="0.25">
      <c r="A240" s="100" t="s">
        <v>54</v>
      </c>
      <c r="B240" s="101">
        <v>12403</v>
      </c>
      <c r="C240" s="101">
        <v>5022</v>
      </c>
    </row>
  </sheetData>
  <autoFilter ref="A3:AF182">
    <filterColumn colId="1">
      <filters>
        <filter val="계"/>
        <filter val="인천 계양구"/>
        <filter val="총계"/>
      </filters>
    </filterColumn>
  </autoFilter>
  <mergeCells count="21">
    <mergeCell ref="A197:A199"/>
    <mergeCell ref="B197:B199"/>
    <mergeCell ref="C197:D198"/>
    <mergeCell ref="W1:X2"/>
    <mergeCell ref="Y1:Z2"/>
    <mergeCell ref="A1:A3"/>
    <mergeCell ref="B1:B3"/>
    <mergeCell ref="C1:D2"/>
    <mergeCell ref="E1:F2"/>
    <mergeCell ref="G1:H2"/>
    <mergeCell ref="I1:J2"/>
    <mergeCell ref="AA1:AF1"/>
    <mergeCell ref="AA2:AB2"/>
    <mergeCell ref="AC2:AD2"/>
    <mergeCell ref="AE2:AF2"/>
    <mergeCell ref="K1:L2"/>
    <mergeCell ref="M1:N2"/>
    <mergeCell ref="O1:P2"/>
    <mergeCell ref="Q1:R2"/>
    <mergeCell ref="S1:T2"/>
    <mergeCell ref="U1:V2"/>
  </mergeCells>
  <phoneticPr fontId="19" type="noConversion"/>
  <conditionalFormatting sqref="G223:X223">
    <cfRule type="cellIs" dxfId="0" priority="1" operator="equal">
      <formula>G227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59"/>
  <sheetViews>
    <sheetView zoomScale="85" zoomScaleNormal="85" workbookViewId="0">
      <pane xSplit="1" ySplit="5" topLeftCell="B6" activePane="bottomRight" state="frozen"/>
      <selection activeCell="H45" sqref="H45"/>
      <selection pane="topRight" activeCell="H45" sqref="H45"/>
      <selection pane="bottomLeft" activeCell="H45" sqref="H45"/>
      <selection pane="bottomRight"/>
    </sheetView>
  </sheetViews>
  <sheetFormatPr defaultRowHeight="16.5" x14ac:dyDescent="0.3"/>
  <cols>
    <col min="1" max="1" width="5.875" customWidth="1"/>
    <col min="2" max="8" width="8.375" bestFit="1" customWidth="1"/>
    <col min="9" max="9" width="8.625" style="4" bestFit="1" customWidth="1"/>
    <col min="10" max="15" width="7.875" style="4" bestFit="1" customWidth="1"/>
    <col min="16" max="16" width="8.25" style="4" bestFit="1" customWidth="1"/>
    <col min="17" max="18" width="7.875" style="4" bestFit="1" customWidth="1"/>
    <col min="19" max="19" width="8.75" style="4" bestFit="1" customWidth="1"/>
    <col min="20" max="22" width="7.875" style="4" bestFit="1" customWidth="1"/>
    <col min="23" max="23" width="8.25" style="4" bestFit="1" customWidth="1"/>
    <col min="24" max="29" width="7.875" style="4" bestFit="1" customWidth="1"/>
    <col min="30" max="31" width="8.75" style="4" bestFit="1" customWidth="1"/>
    <col min="32" max="32" width="7.875" style="4" bestFit="1" customWidth="1"/>
    <col min="33" max="33" width="8.75" style="4" bestFit="1" customWidth="1"/>
    <col min="34" max="36" width="7.875" style="4" bestFit="1" customWidth="1"/>
    <col min="37" max="38" width="8.75" style="4" bestFit="1" customWidth="1"/>
    <col min="39" max="39" width="7.875" style="4" bestFit="1" customWidth="1"/>
    <col min="40" max="40" width="8.75" style="4" bestFit="1" customWidth="1"/>
    <col min="41" max="43" width="7.875" style="4" bestFit="1" customWidth="1"/>
    <col min="44" max="44" width="8.25" style="4" bestFit="1" customWidth="1"/>
    <col min="45" max="46" width="7.875" style="4" bestFit="1" customWidth="1"/>
    <col min="47" max="47" width="8.75" style="4" bestFit="1" customWidth="1"/>
    <col min="48" max="50" width="7.875" style="4" bestFit="1" customWidth="1"/>
    <col min="51" max="51" width="8.25" style="4" bestFit="1" customWidth="1"/>
    <col min="52" max="53" width="7.875" style="4" bestFit="1" customWidth="1"/>
    <col min="54" max="54" width="8.75" style="4" bestFit="1" customWidth="1"/>
    <col min="55" max="57" width="7.875" style="4" bestFit="1" customWidth="1"/>
    <col min="58" max="58" width="8.125" style="4" bestFit="1" customWidth="1"/>
    <col min="59" max="64" width="6.625" style="4" bestFit="1" customWidth="1"/>
    <col min="65" max="65" width="8.125" style="4" bestFit="1" customWidth="1"/>
    <col min="66" max="67" width="6.625" style="4" bestFit="1" customWidth="1"/>
    <col min="68" max="69" width="7.5" style="4" bestFit="1" customWidth="1"/>
    <col min="70" max="71" width="6.625" style="4" bestFit="1" customWidth="1"/>
    <col min="72" max="72" width="8.125" style="4" bestFit="1" customWidth="1"/>
    <col min="73" max="73" width="7.5" style="4" bestFit="1" customWidth="1"/>
    <col min="74" max="74" width="6.625" style="4" bestFit="1" customWidth="1"/>
    <col min="75" max="77" width="7.5" style="4" bestFit="1" customWidth="1"/>
    <col min="78" max="78" width="6.625" style="4" bestFit="1" customWidth="1"/>
    <col min="79" max="79" width="8.125" style="4" bestFit="1" customWidth="1"/>
    <col min="80" max="80" width="6.625" style="4" bestFit="1" customWidth="1"/>
    <col min="81" max="81" width="5.375" style="4" bestFit="1" customWidth="1"/>
    <col min="82" max="82" width="6.625" style="4" bestFit="1" customWidth="1"/>
    <col min="83" max="85" width="5.375" style="4" bestFit="1" customWidth="1"/>
    <col min="86" max="86" width="8.125" style="4" bestFit="1" customWidth="1"/>
    <col min="87" max="88" width="6.625" style="4" bestFit="1" customWidth="1"/>
    <col min="89" max="90" width="7.5" style="4" bestFit="1" customWidth="1"/>
    <col min="91" max="92" width="6.625" style="4" bestFit="1" customWidth="1"/>
    <col min="93" max="93" width="8.125" style="4" bestFit="1" customWidth="1"/>
    <col min="94" max="94" width="7.5" style="4" bestFit="1" customWidth="1"/>
    <col min="95" max="95" width="6.625" style="4" bestFit="1" customWidth="1"/>
    <col min="96" max="96" width="7.5" style="4" bestFit="1" customWidth="1"/>
    <col min="97" max="97" width="6.625" style="4" bestFit="1" customWidth="1"/>
    <col min="98" max="98" width="7.5" style="4" bestFit="1" customWidth="1"/>
    <col min="99" max="99" width="6.625" style="4" bestFit="1" customWidth="1"/>
    <col min="100" max="100" width="8.125" style="4" bestFit="1" customWidth="1"/>
    <col min="101" max="101" width="7.5" style="4" bestFit="1" customWidth="1"/>
    <col min="102" max="102" width="6.625" style="4" bestFit="1" customWidth="1"/>
    <col min="103" max="104" width="7.5" style="4" bestFit="1" customWidth="1"/>
    <col min="105" max="106" width="6.625" style="4" bestFit="1" customWidth="1"/>
    <col min="107" max="107" width="8.125" style="4" bestFit="1" customWidth="1"/>
    <col min="108" max="108" width="6.625" style="4" bestFit="1" customWidth="1"/>
    <col min="109" max="109" width="5.375" style="4" bestFit="1" customWidth="1"/>
    <col min="110" max="110" width="7.5" style="4" bestFit="1" customWidth="1"/>
    <col min="111" max="112" width="6.625" style="4" bestFit="1" customWidth="1"/>
    <col min="113" max="113" width="5.375" style="4" bestFit="1" customWidth="1"/>
    <col min="114" max="114" width="8.125" style="4" bestFit="1" customWidth="1"/>
    <col min="115" max="115" width="6.625" style="4" bestFit="1" customWidth="1"/>
    <col min="116" max="116" width="5.375" style="4" bestFit="1" customWidth="1"/>
    <col min="117" max="117" width="6.625" style="4" bestFit="1" customWidth="1"/>
    <col min="118" max="118" width="5.375" style="4" bestFit="1" customWidth="1"/>
    <col min="119" max="119" width="6.625" style="4" bestFit="1" customWidth="1"/>
    <col min="120" max="120" width="5.375" style="4" bestFit="1" customWidth="1"/>
    <col min="121" max="121" width="8.125" style="4" bestFit="1" customWidth="1"/>
    <col min="122" max="123" width="6.625" style="4" bestFit="1" customWidth="1"/>
    <col min="124" max="125" width="7.5" style="4" bestFit="1" customWidth="1"/>
    <col min="126" max="127" width="6.625" style="4" bestFit="1" customWidth="1"/>
  </cols>
  <sheetData>
    <row r="1" spans="1:127" ht="17.25" thickBot="1" x14ac:dyDescent="0.35"/>
    <row r="2" spans="1:127" s="5" customFormat="1" ht="12.75" customHeight="1" thickBot="1" x14ac:dyDescent="0.35">
      <c r="B2" s="588" t="s">
        <v>94</v>
      </c>
      <c r="C2" s="589"/>
      <c r="D2" s="589"/>
      <c r="E2" s="589"/>
      <c r="F2" s="589"/>
      <c r="G2" s="589"/>
      <c r="H2" s="589"/>
      <c r="I2" s="589"/>
      <c r="J2" s="589"/>
      <c r="K2" s="589"/>
      <c r="L2" s="589"/>
      <c r="M2" s="589"/>
      <c r="N2" s="589"/>
      <c r="O2" s="589"/>
      <c r="P2" s="589"/>
      <c r="Q2" s="589"/>
      <c r="R2" s="589"/>
      <c r="S2" s="589"/>
      <c r="T2" s="589"/>
      <c r="U2" s="589"/>
      <c r="V2" s="589"/>
      <c r="W2" s="589"/>
      <c r="X2" s="589"/>
      <c r="Y2" s="589"/>
      <c r="Z2" s="589"/>
      <c r="AA2" s="589"/>
      <c r="AB2" s="589"/>
      <c r="AC2" s="589"/>
      <c r="AD2" s="589"/>
      <c r="AE2" s="589"/>
      <c r="AF2" s="589"/>
      <c r="AG2" s="589"/>
      <c r="AH2" s="589"/>
      <c r="AI2" s="589"/>
      <c r="AJ2" s="589"/>
      <c r="AK2" s="589"/>
      <c r="AL2" s="589"/>
      <c r="AM2" s="589"/>
      <c r="AN2" s="589"/>
      <c r="AO2" s="589"/>
      <c r="AP2" s="589"/>
      <c r="AQ2" s="589"/>
      <c r="AR2" s="589"/>
      <c r="AS2" s="589"/>
      <c r="AT2" s="589"/>
      <c r="AU2" s="589"/>
      <c r="AV2" s="589"/>
      <c r="AW2" s="589"/>
      <c r="AX2" s="589"/>
      <c r="AY2" s="589"/>
      <c r="AZ2" s="589"/>
      <c r="BA2" s="589"/>
      <c r="BB2" s="589"/>
      <c r="BC2" s="589"/>
      <c r="BD2" s="589"/>
      <c r="BE2" s="589"/>
      <c r="BF2" s="605" t="s">
        <v>95</v>
      </c>
      <c r="BG2" s="606"/>
      <c r="BH2" s="606"/>
      <c r="BI2" s="606"/>
      <c r="BJ2" s="606"/>
      <c r="BK2" s="606"/>
      <c r="BL2" s="606"/>
      <c r="BM2" s="606"/>
      <c r="BN2" s="606"/>
      <c r="BO2" s="606"/>
      <c r="BP2" s="606"/>
      <c r="BQ2" s="606"/>
      <c r="BR2" s="606"/>
      <c r="BS2" s="606"/>
      <c r="BT2" s="606"/>
      <c r="BU2" s="606"/>
      <c r="BV2" s="606"/>
      <c r="BW2" s="606"/>
      <c r="BX2" s="606"/>
      <c r="BY2" s="606"/>
      <c r="BZ2" s="606"/>
      <c r="CA2" s="606"/>
      <c r="CB2" s="606"/>
      <c r="CC2" s="606"/>
      <c r="CD2" s="606"/>
      <c r="CE2" s="606"/>
      <c r="CF2" s="606"/>
      <c r="CG2" s="606"/>
      <c r="CH2" s="606"/>
      <c r="CI2" s="606"/>
      <c r="CJ2" s="606"/>
      <c r="CK2" s="606"/>
      <c r="CL2" s="606"/>
      <c r="CM2" s="606"/>
      <c r="CN2" s="606"/>
      <c r="CO2" s="606"/>
      <c r="CP2" s="606"/>
      <c r="CQ2" s="606"/>
      <c r="CR2" s="606"/>
      <c r="CS2" s="606"/>
      <c r="CT2" s="606"/>
      <c r="CU2" s="606"/>
      <c r="CV2" s="606"/>
      <c r="CW2" s="606"/>
      <c r="CX2" s="606"/>
      <c r="CY2" s="606"/>
      <c r="CZ2" s="606"/>
      <c r="DA2" s="606"/>
      <c r="DB2" s="606"/>
      <c r="DC2" s="606"/>
      <c r="DD2" s="606"/>
      <c r="DE2" s="606"/>
      <c r="DF2" s="606"/>
      <c r="DG2" s="606"/>
      <c r="DH2" s="606"/>
      <c r="DI2" s="606"/>
      <c r="DJ2" s="606"/>
      <c r="DK2" s="606"/>
      <c r="DL2" s="606"/>
      <c r="DM2" s="606"/>
      <c r="DN2" s="606"/>
      <c r="DO2" s="606"/>
      <c r="DP2" s="606"/>
      <c r="DQ2" s="606"/>
      <c r="DR2" s="606"/>
      <c r="DS2" s="606"/>
      <c r="DT2" s="606"/>
      <c r="DU2" s="606"/>
      <c r="DV2" s="606"/>
      <c r="DW2" s="607"/>
    </row>
    <row r="3" spans="1:127" s="5" customFormat="1" ht="12.75" customHeight="1" thickBot="1" x14ac:dyDescent="0.35">
      <c r="A3" s="596" t="s">
        <v>3</v>
      </c>
      <c r="B3" s="590" t="s">
        <v>96</v>
      </c>
      <c r="C3" s="583"/>
      <c r="D3" s="583"/>
      <c r="E3" s="583"/>
      <c r="F3" s="583"/>
      <c r="G3" s="583"/>
      <c r="H3" s="591"/>
      <c r="I3" s="590" t="s">
        <v>62</v>
      </c>
      <c r="J3" s="583"/>
      <c r="K3" s="583"/>
      <c r="L3" s="583"/>
      <c r="M3" s="583"/>
      <c r="N3" s="583"/>
      <c r="O3" s="591"/>
      <c r="P3" s="582" t="s">
        <v>63</v>
      </c>
      <c r="Q3" s="583"/>
      <c r="R3" s="583"/>
      <c r="S3" s="583"/>
      <c r="T3" s="583"/>
      <c r="U3" s="583"/>
      <c r="V3" s="591"/>
      <c r="W3" s="582" t="s">
        <v>68</v>
      </c>
      <c r="X3" s="583"/>
      <c r="Y3" s="583"/>
      <c r="Z3" s="583"/>
      <c r="AA3" s="583"/>
      <c r="AB3" s="583"/>
      <c r="AC3" s="583"/>
      <c r="AD3" s="582" t="s">
        <v>64</v>
      </c>
      <c r="AE3" s="583"/>
      <c r="AF3" s="583"/>
      <c r="AG3" s="583"/>
      <c r="AH3" s="583"/>
      <c r="AI3" s="583"/>
      <c r="AJ3" s="591"/>
      <c r="AK3" s="582" t="s">
        <v>65</v>
      </c>
      <c r="AL3" s="583"/>
      <c r="AM3" s="583"/>
      <c r="AN3" s="583"/>
      <c r="AO3" s="583"/>
      <c r="AP3" s="583"/>
      <c r="AQ3" s="591"/>
      <c r="AR3" s="582" t="s">
        <v>66</v>
      </c>
      <c r="AS3" s="583"/>
      <c r="AT3" s="583"/>
      <c r="AU3" s="583"/>
      <c r="AV3" s="583"/>
      <c r="AW3" s="583"/>
      <c r="AX3" s="591"/>
      <c r="AY3" s="582" t="s">
        <v>67</v>
      </c>
      <c r="AZ3" s="583"/>
      <c r="BA3" s="583"/>
      <c r="BB3" s="583"/>
      <c r="BC3" s="583"/>
      <c r="BD3" s="583"/>
      <c r="BE3" s="591"/>
      <c r="BF3" s="599" t="s">
        <v>69</v>
      </c>
      <c r="BG3" s="600"/>
      <c r="BH3" s="600"/>
      <c r="BI3" s="600"/>
      <c r="BJ3" s="600"/>
      <c r="BK3" s="600"/>
      <c r="BL3" s="601"/>
      <c r="BM3" s="602" t="s">
        <v>70</v>
      </c>
      <c r="BN3" s="600"/>
      <c r="BO3" s="600"/>
      <c r="BP3" s="600"/>
      <c r="BQ3" s="600"/>
      <c r="BR3" s="600"/>
      <c r="BS3" s="601"/>
      <c r="BT3" s="604" t="s">
        <v>71</v>
      </c>
      <c r="BU3" s="600"/>
      <c r="BV3" s="600"/>
      <c r="BW3" s="600"/>
      <c r="BX3" s="600"/>
      <c r="BY3" s="600"/>
      <c r="BZ3" s="601"/>
      <c r="CA3" s="602" t="s">
        <v>72</v>
      </c>
      <c r="CB3" s="600"/>
      <c r="CC3" s="600"/>
      <c r="CD3" s="600"/>
      <c r="CE3" s="600"/>
      <c r="CF3" s="600"/>
      <c r="CG3" s="601"/>
      <c r="CH3" s="604" t="s">
        <v>73</v>
      </c>
      <c r="CI3" s="600"/>
      <c r="CJ3" s="600"/>
      <c r="CK3" s="600"/>
      <c r="CL3" s="600"/>
      <c r="CM3" s="600"/>
      <c r="CN3" s="601"/>
      <c r="CO3" s="602" t="s">
        <v>74</v>
      </c>
      <c r="CP3" s="600"/>
      <c r="CQ3" s="600"/>
      <c r="CR3" s="600"/>
      <c r="CS3" s="600"/>
      <c r="CT3" s="600"/>
      <c r="CU3" s="601"/>
      <c r="CV3" s="604" t="s">
        <v>75</v>
      </c>
      <c r="CW3" s="600"/>
      <c r="CX3" s="600"/>
      <c r="CY3" s="600"/>
      <c r="CZ3" s="600"/>
      <c r="DA3" s="600"/>
      <c r="DB3" s="601"/>
      <c r="DC3" s="602" t="s">
        <v>76</v>
      </c>
      <c r="DD3" s="600"/>
      <c r="DE3" s="600"/>
      <c r="DF3" s="600"/>
      <c r="DG3" s="600"/>
      <c r="DH3" s="600"/>
      <c r="DI3" s="601"/>
      <c r="DJ3" s="604" t="s">
        <v>77</v>
      </c>
      <c r="DK3" s="600"/>
      <c r="DL3" s="600"/>
      <c r="DM3" s="600"/>
      <c r="DN3" s="600"/>
      <c r="DO3" s="600"/>
      <c r="DP3" s="601"/>
      <c r="DQ3" s="602" t="s">
        <v>78</v>
      </c>
      <c r="DR3" s="600"/>
      <c r="DS3" s="600"/>
      <c r="DT3" s="600"/>
      <c r="DU3" s="600"/>
      <c r="DV3" s="600"/>
      <c r="DW3" s="609"/>
    </row>
    <row r="4" spans="1:127" s="5" customFormat="1" ht="12.75" customHeight="1" x14ac:dyDescent="0.3">
      <c r="A4" s="597"/>
      <c r="B4" s="592" t="s">
        <v>97</v>
      </c>
      <c r="C4" s="585" t="s">
        <v>57</v>
      </c>
      <c r="D4" s="586"/>
      <c r="E4" s="585" t="s">
        <v>58</v>
      </c>
      <c r="F4" s="586"/>
      <c r="G4" s="585" t="s">
        <v>59</v>
      </c>
      <c r="H4" s="586"/>
      <c r="I4" s="592" t="s">
        <v>79</v>
      </c>
      <c r="J4" s="585" t="s">
        <v>57</v>
      </c>
      <c r="K4" s="586"/>
      <c r="L4" s="585" t="s">
        <v>58</v>
      </c>
      <c r="M4" s="586"/>
      <c r="N4" s="585" t="s">
        <v>59</v>
      </c>
      <c r="O4" s="586"/>
      <c r="P4" s="584" t="s">
        <v>80</v>
      </c>
      <c r="Q4" s="585" t="s">
        <v>57</v>
      </c>
      <c r="R4" s="586"/>
      <c r="S4" s="585" t="s">
        <v>58</v>
      </c>
      <c r="T4" s="586"/>
      <c r="U4" s="585" t="s">
        <v>59</v>
      </c>
      <c r="V4" s="586"/>
      <c r="W4" s="584" t="s">
        <v>79</v>
      </c>
      <c r="X4" s="585" t="s">
        <v>57</v>
      </c>
      <c r="Y4" s="586"/>
      <c r="Z4" s="585" t="s">
        <v>58</v>
      </c>
      <c r="AA4" s="586"/>
      <c r="AB4" s="585" t="s">
        <v>59</v>
      </c>
      <c r="AC4" s="587"/>
      <c r="AD4" s="584" t="s">
        <v>80</v>
      </c>
      <c r="AE4" s="585" t="s">
        <v>57</v>
      </c>
      <c r="AF4" s="586"/>
      <c r="AG4" s="585" t="s">
        <v>58</v>
      </c>
      <c r="AH4" s="586"/>
      <c r="AI4" s="585" t="s">
        <v>59</v>
      </c>
      <c r="AJ4" s="586"/>
      <c r="AK4" s="584" t="s">
        <v>80</v>
      </c>
      <c r="AL4" s="585" t="s">
        <v>57</v>
      </c>
      <c r="AM4" s="586"/>
      <c r="AN4" s="585" t="s">
        <v>58</v>
      </c>
      <c r="AO4" s="586"/>
      <c r="AP4" s="585" t="s">
        <v>59</v>
      </c>
      <c r="AQ4" s="586"/>
      <c r="AR4" s="584" t="s">
        <v>80</v>
      </c>
      <c r="AS4" s="585" t="s">
        <v>57</v>
      </c>
      <c r="AT4" s="586"/>
      <c r="AU4" s="585" t="s">
        <v>58</v>
      </c>
      <c r="AV4" s="586"/>
      <c r="AW4" s="585" t="s">
        <v>59</v>
      </c>
      <c r="AX4" s="586"/>
      <c r="AY4" s="584" t="s">
        <v>80</v>
      </c>
      <c r="AZ4" s="585" t="s">
        <v>57</v>
      </c>
      <c r="BA4" s="586"/>
      <c r="BB4" s="585" t="s">
        <v>58</v>
      </c>
      <c r="BC4" s="586"/>
      <c r="BD4" s="585" t="s">
        <v>59</v>
      </c>
      <c r="BE4" s="586"/>
      <c r="BF4" s="603" t="s">
        <v>80</v>
      </c>
      <c r="BG4" s="594" t="s">
        <v>57</v>
      </c>
      <c r="BH4" s="595"/>
      <c r="BI4" s="594" t="s">
        <v>58</v>
      </c>
      <c r="BJ4" s="595"/>
      <c r="BK4" s="594" t="s">
        <v>59</v>
      </c>
      <c r="BL4" s="595"/>
      <c r="BM4" s="593" t="s">
        <v>80</v>
      </c>
      <c r="BN4" s="594" t="s">
        <v>57</v>
      </c>
      <c r="BO4" s="595"/>
      <c r="BP4" s="594" t="s">
        <v>58</v>
      </c>
      <c r="BQ4" s="595"/>
      <c r="BR4" s="594" t="s">
        <v>59</v>
      </c>
      <c r="BS4" s="595"/>
      <c r="BT4" s="593" t="s">
        <v>80</v>
      </c>
      <c r="BU4" s="594" t="s">
        <v>57</v>
      </c>
      <c r="BV4" s="595"/>
      <c r="BW4" s="594" t="s">
        <v>58</v>
      </c>
      <c r="BX4" s="595"/>
      <c r="BY4" s="594" t="s">
        <v>59</v>
      </c>
      <c r="BZ4" s="595"/>
      <c r="CA4" s="593" t="s">
        <v>80</v>
      </c>
      <c r="CB4" s="594" t="s">
        <v>57</v>
      </c>
      <c r="CC4" s="595"/>
      <c r="CD4" s="594" t="s">
        <v>58</v>
      </c>
      <c r="CE4" s="595"/>
      <c r="CF4" s="594" t="s">
        <v>59</v>
      </c>
      <c r="CG4" s="595"/>
      <c r="CH4" s="593" t="s">
        <v>80</v>
      </c>
      <c r="CI4" s="594" t="s">
        <v>57</v>
      </c>
      <c r="CJ4" s="595"/>
      <c r="CK4" s="594" t="s">
        <v>58</v>
      </c>
      <c r="CL4" s="595"/>
      <c r="CM4" s="594" t="s">
        <v>59</v>
      </c>
      <c r="CN4" s="595"/>
      <c r="CO4" s="593" t="s">
        <v>80</v>
      </c>
      <c r="CP4" s="594" t="s">
        <v>57</v>
      </c>
      <c r="CQ4" s="595"/>
      <c r="CR4" s="594" t="s">
        <v>58</v>
      </c>
      <c r="CS4" s="595"/>
      <c r="CT4" s="594" t="s">
        <v>59</v>
      </c>
      <c r="CU4" s="595"/>
      <c r="CV4" s="593" t="s">
        <v>80</v>
      </c>
      <c r="CW4" s="594" t="s">
        <v>57</v>
      </c>
      <c r="CX4" s="595"/>
      <c r="CY4" s="594" t="s">
        <v>58</v>
      </c>
      <c r="CZ4" s="595"/>
      <c r="DA4" s="594" t="s">
        <v>59</v>
      </c>
      <c r="DB4" s="595"/>
      <c r="DC4" s="593" t="s">
        <v>80</v>
      </c>
      <c r="DD4" s="594" t="s">
        <v>57</v>
      </c>
      <c r="DE4" s="595"/>
      <c r="DF4" s="594" t="s">
        <v>58</v>
      </c>
      <c r="DG4" s="595"/>
      <c r="DH4" s="594" t="s">
        <v>59</v>
      </c>
      <c r="DI4" s="595"/>
      <c r="DJ4" s="593" t="s">
        <v>80</v>
      </c>
      <c r="DK4" s="594" t="s">
        <v>57</v>
      </c>
      <c r="DL4" s="595"/>
      <c r="DM4" s="594" t="s">
        <v>58</v>
      </c>
      <c r="DN4" s="595"/>
      <c r="DO4" s="594" t="s">
        <v>59</v>
      </c>
      <c r="DP4" s="595"/>
      <c r="DQ4" s="593" t="s">
        <v>80</v>
      </c>
      <c r="DR4" s="594" t="s">
        <v>57</v>
      </c>
      <c r="DS4" s="595"/>
      <c r="DT4" s="594" t="s">
        <v>58</v>
      </c>
      <c r="DU4" s="595"/>
      <c r="DV4" s="594" t="s">
        <v>59</v>
      </c>
      <c r="DW4" s="608"/>
    </row>
    <row r="5" spans="1:127" s="5" customFormat="1" ht="12.75" customHeight="1" thickBot="1" x14ac:dyDescent="0.35">
      <c r="A5" s="598"/>
      <c r="B5" s="592"/>
      <c r="C5" s="29" t="s">
        <v>55</v>
      </c>
      <c r="D5" s="29" t="s">
        <v>56</v>
      </c>
      <c r="E5" s="29" t="s">
        <v>55</v>
      </c>
      <c r="F5" s="29" t="s">
        <v>56</v>
      </c>
      <c r="G5" s="29" t="s">
        <v>55</v>
      </c>
      <c r="H5" s="29" t="s">
        <v>56</v>
      </c>
      <c r="I5" s="592"/>
      <c r="J5" s="29" t="s">
        <v>55</v>
      </c>
      <c r="K5" s="29" t="s">
        <v>56</v>
      </c>
      <c r="L5" s="29" t="s">
        <v>55</v>
      </c>
      <c r="M5" s="29" t="s">
        <v>56</v>
      </c>
      <c r="N5" s="29" t="s">
        <v>55</v>
      </c>
      <c r="O5" s="29" t="s">
        <v>56</v>
      </c>
      <c r="P5" s="584"/>
      <c r="Q5" s="29" t="s">
        <v>55</v>
      </c>
      <c r="R5" s="29" t="s">
        <v>56</v>
      </c>
      <c r="S5" s="29" t="s">
        <v>55</v>
      </c>
      <c r="T5" s="29" t="s">
        <v>56</v>
      </c>
      <c r="U5" s="29" t="s">
        <v>55</v>
      </c>
      <c r="V5" s="29" t="s">
        <v>56</v>
      </c>
      <c r="W5" s="584"/>
      <c r="X5" s="29" t="s">
        <v>55</v>
      </c>
      <c r="Y5" s="29" t="s">
        <v>56</v>
      </c>
      <c r="Z5" s="29" t="s">
        <v>55</v>
      </c>
      <c r="AA5" s="29" t="s">
        <v>56</v>
      </c>
      <c r="AB5" s="29" t="s">
        <v>55</v>
      </c>
      <c r="AC5" s="32" t="s">
        <v>56</v>
      </c>
      <c r="AD5" s="584"/>
      <c r="AE5" s="29" t="s">
        <v>55</v>
      </c>
      <c r="AF5" s="29" t="s">
        <v>56</v>
      </c>
      <c r="AG5" s="29" t="s">
        <v>55</v>
      </c>
      <c r="AH5" s="29" t="s">
        <v>56</v>
      </c>
      <c r="AI5" s="29" t="s">
        <v>55</v>
      </c>
      <c r="AJ5" s="29" t="s">
        <v>56</v>
      </c>
      <c r="AK5" s="584"/>
      <c r="AL5" s="29" t="s">
        <v>55</v>
      </c>
      <c r="AM5" s="29" t="s">
        <v>56</v>
      </c>
      <c r="AN5" s="29" t="s">
        <v>55</v>
      </c>
      <c r="AO5" s="29" t="s">
        <v>56</v>
      </c>
      <c r="AP5" s="29" t="s">
        <v>55</v>
      </c>
      <c r="AQ5" s="29" t="s">
        <v>56</v>
      </c>
      <c r="AR5" s="584"/>
      <c r="AS5" s="29" t="s">
        <v>55</v>
      </c>
      <c r="AT5" s="29" t="s">
        <v>56</v>
      </c>
      <c r="AU5" s="29" t="s">
        <v>55</v>
      </c>
      <c r="AV5" s="29" t="s">
        <v>56</v>
      </c>
      <c r="AW5" s="29" t="s">
        <v>55</v>
      </c>
      <c r="AX5" s="29" t="s">
        <v>56</v>
      </c>
      <c r="AY5" s="584"/>
      <c r="AZ5" s="29" t="s">
        <v>55</v>
      </c>
      <c r="BA5" s="29" t="s">
        <v>56</v>
      </c>
      <c r="BB5" s="29" t="s">
        <v>55</v>
      </c>
      <c r="BC5" s="29" t="s">
        <v>56</v>
      </c>
      <c r="BD5" s="29" t="s">
        <v>55</v>
      </c>
      <c r="BE5" s="29" t="s">
        <v>56</v>
      </c>
      <c r="BF5" s="603"/>
      <c r="BG5" s="33" t="s">
        <v>55</v>
      </c>
      <c r="BH5" s="33" t="s">
        <v>56</v>
      </c>
      <c r="BI5" s="33" t="s">
        <v>55</v>
      </c>
      <c r="BJ5" s="33" t="s">
        <v>56</v>
      </c>
      <c r="BK5" s="33" t="s">
        <v>55</v>
      </c>
      <c r="BL5" s="33" t="s">
        <v>56</v>
      </c>
      <c r="BM5" s="593"/>
      <c r="BN5" s="33" t="s">
        <v>55</v>
      </c>
      <c r="BO5" s="33" t="s">
        <v>56</v>
      </c>
      <c r="BP5" s="33" t="s">
        <v>55</v>
      </c>
      <c r="BQ5" s="33" t="s">
        <v>56</v>
      </c>
      <c r="BR5" s="33" t="s">
        <v>55</v>
      </c>
      <c r="BS5" s="33" t="s">
        <v>56</v>
      </c>
      <c r="BT5" s="593"/>
      <c r="BU5" s="33" t="s">
        <v>55</v>
      </c>
      <c r="BV5" s="33" t="s">
        <v>56</v>
      </c>
      <c r="BW5" s="33" t="s">
        <v>55</v>
      </c>
      <c r="BX5" s="33" t="s">
        <v>56</v>
      </c>
      <c r="BY5" s="33" t="s">
        <v>55</v>
      </c>
      <c r="BZ5" s="33" t="s">
        <v>56</v>
      </c>
      <c r="CA5" s="593"/>
      <c r="CB5" s="33" t="s">
        <v>55</v>
      </c>
      <c r="CC5" s="33" t="s">
        <v>56</v>
      </c>
      <c r="CD5" s="33" t="s">
        <v>55</v>
      </c>
      <c r="CE5" s="33" t="s">
        <v>56</v>
      </c>
      <c r="CF5" s="33" t="s">
        <v>55</v>
      </c>
      <c r="CG5" s="33" t="s">
        <v>56</v>
      </c>
      <c r="CH5" s="593"/>
      <c r="CI5" s="33" t="s">
        <v>55</v>
      </c>
      <c r="CJ5" s="33" t="s">
        <v>56</v>
      </c>
      <c r="CK5" s="33" t="s">
        <v>55</v>
      </c>
      <c r="CL5" s="33" t="s">
        <v>56</v>
      </c>
      <c r="CM5" s="33" t="s">
        <v>55</v>
      </c>
      <c r="CN5" s="33" t="s">
        <v>56</v>
      </c>
      <c r="CO5" s="593"/>
      <c r="CP5" s="33" t="s">
        <v>55</v>
      </c>
      <c r="CQ5" s="33" t="s">
        <v>56</v>
      </c>
      <c r="CR5" s="33" t="s">
        <v>55</v>
      </c>
      <c r="CS5" s="33" t="s">
        <v>56</v>
      </c>
      <c r="CT5" s="33" t="s">
        <v>55</v>
      </c>
      <c r="CU5" s="33" t="s">
        <v>56</v>
      </c>
      <c r="CV5" s="593"/>
      <c r="CW5" s="33" t="s">
        <v>55</v>
      </c>
      <c r="CX5" s="33" t="s">
        <v>56</v>
      </c>
      <c r="CY5" s="33" t="s">
        <v>55</v>
      </c>
      <c r="CZ5" s="33" t="s">
        <v>56</v>
      </c>
      <c r="DA5" s="33" t="s">
        <v>55</v>
      </c>
      <c r="DB5" s="33" t="s">
        <v>56</v>
      </c>
      <c r="DC5" s="593"/>
      <c r="DD5" s="33" t="s">
        <v>55</v>
      </c>
      <c r="DE5" s="33" t="s">
        <v>56</v>
      </c>
      <c r="DF5" s="33" t="s">
        <v>55</v>
      </c>
      <c r="DG5" s="33" t="s">
        <v>56</v>
      </c>
      <c r="DH5" s="33" t="s">
        <v>55</v>
      </c>
      <c r="DI5" s="33" t="s">
        <v>56</v>
      </c>
      <c r="DJ5" s="593"/>
      <c r="DK5" s="33" t="s">
        <v>55</v>
      </c>
      <c r="DL5" s="33" t="s">
        <v>56</v>
      </c>
      <c r="DM5" s="33" t="s">
        <v>55</v>
      </c>
      <c r="DN5" s="33" t="s">
        <v>56</v>
      </c>
      <c r="DO5" s="33" t="s">
        <v>55</v>
      </c>
      <c r="DP5" s="33" t="s">
        <v>56</v>
      </c>
      <c r="DQ5" s="593"/>
      <c r="DR5" s="33" t="s">
        <v>55</v>
      </c>
      <c r="DS5" s="33" t="s">
        <v>56</v>
      </c>
      <c r="DT5" s="33" t="s">
        <v>55</v>
      </c>
      <c r="DU5" s="33" t="s">
        <v>56</v>
      </c>
      <c r="DV5" s="33" t="s">
        <v>55</v>
      </c>
      <c r="DW5" s="34" t="s">
        <v>56</v>
      </c>
    </row>
    <row r="6" spans="1:127" s="6" customFormat="1" ht="12.75" customHeight="1" x14ac:dyDescent="0.25">
      <c r="A6" s="25">
        <v>1979</v>
      </c>
      <c r="B6" s="297">
        <f>BF6+BM6+BT6+CA6+CH6+CO6+CV6+DC6+DJ6+DQ6</f>
        <v>78455</v>
      </c>
      <c r="C6" s="298">
        <f t="shared" ref="C6:H11" si="0">BG6+BN6+BU6+CB6+CI6+CP6+CW6+DD6+DK6+DR6</f>
        <v>73202</v>
      </c>
      <c r="D6" s="298">
        <f t="shared" si="0"/>
        <v>17633</v>
      </c>
      <c r="E6" s="298">
        <f t="shared" si="0"/>
        <v>75205</v>
      </c>
      <c r="F6" s="298">
        <f t="shared" si="0"/>
        <v>17685</v>
      </c>
      <c r="G6" s="298">
        <f t="shared" si="0"/>
        <v>0</v>
      </c>
      <c r="H6" s="299">
        <f t="shared" si="0"/>
        <v>0</v>
      </c>
      <c r="I6" s="54" t="s">
        <v>98</v>
      </c>
      <c r="J6" s="55" t="s">
        <v>98</v>
      </c>
      <c r="K6" s="55" t="s">
        <v>98</v>
      </c>
      <c r="L6" s="55" t="s">
        <v>98</v>
      </c>
      <c r="M6" s="55" t="s">
        <v>98</v>
      </c>
      <c r="N6" s="55" t="s">
        <v>98</v>
      </c>
      <c r="O6" s="55" t="s">
        <v>98</v>
      </c>
      <c r="P6" s="56" t="s">
        <v>98</v>
      </c>
      <c r="Q6" s="55" t="s">
        <v>98</v>
      </c>
      <c r="R6" s="55" t="s">
        <v>98</v>
      </c>
      <c r="S6" s="55" t="s">
        <v>98</v>
      </c>
      <c r="T6" s="55" t="s">
        <v>98</v>
      </c>
      <c r="U6" s="55" t="s">
        <v>98</v>
      </c>
      <c r="V6" s="55" t="s">
        <v>98</v>
      </c>
      <c r="W6" s="56" t="s">
        <v>98</v>
      </c>
      <c r="X6" s="55" t="s">
        <v>98</v>
      </c>
      <c r="Y6" s="55" t="s">
        <v>98</v>
      </c>
      <c r="Z6" s="55" t="s">
        <v>98</v>
      </c>
      <c r="AA6" s="55" t="s">
        <v>98</v>
      </c>
      <c r="AB6" s="55" t="s">
        <v>98</v>
      </c>
      <c r="AC6" s="57" t="s">
        <v>98</v>
      </c>
      <c r="AD6" s="56" t="s">
        <v>98</v>
      </c>
      <c r="AE6" s="55" t="s">
        <v>98</v>
      </c>
      <c r="AF6" s="55" t="s">
        <v>98</v>
      </c>
      <c r="AG6" s="55" t="s">
        <v>98</v>
      </c>
      <c r="AH6" s="55" t="s">
        <v>98</v>
      </c>
      <c r="AI6" s="55" t="s">
        <v>98</v>
      </c>
      <c r="AJ6" s="55" t="s">
        <v>98</v>
      </c>
      <c r="AK6" s="56" t="s">
        <v>98</v>
      </c>
      <c r="AL6" s="55" t="s">
        <v>98</v>
      </c>
      <c r="AM6" s="55" t="s">
        <v>98</v>
      </c>
      <c r="AN6" s="55" t="s">
        <v>98</v>
      </c>
      <c r="AO6" s="55" t="s">
        <v>98</v>
      </c>
      <c r="AP6" s="55" t="s">
        <v>98</v>
      </c>
      <c r="AQ6" s="55" t="s">
        <v>98</v>
      </c>
      <c r="AR6" s="56" t="s">
        <v>98</v>
      </c>
      <c r="AS6" s="55" t="s">
        <v>98</v>
      </c>
      <c r="AT6" s="55" t="s">
        <v>98</v>
      </c>
      <c r="AU6" s="55" t="s">
        <v>98</v>
      </c>
      <c r="AV6" s="55" t="s">
        <v>98</v>
      </c>
      <c r="AW6" s="55" t="s">
        <v>98</v>
      </c>
      <c r="AX6" s="55" t="s">
        <v>98</v>
      </c>
      <c r="AY6" s="56" t="s">
        <v>98</v>
      </c>
      <c r="AZ6" s="55" t="s">
        <v>98</v>
      </c>
      <c r="BA6" s="55" t="s">
        <v>98</v>
      </c>
      <c r="BB6" s="55" t="s">
        <v>98</v>
      </c>
      <c r="BC6" s="55" t="s">
        <v>98</v>
      </c>
      <c r="BD6" s="55" t="s">
        <v>98</v>
      </c>
      <c r="BE6" s="55" t="s">
        <v>98</v>
      </c>
      <c r="BF6" s="58">
        <v>0</v>
      </c>
      <c r="BG6" s="55">
        <v>0</v>
      </c>
      <c r="BH6" s="55">
        <v>0</v>
      </c>
      <c r="BI6" s="55">
        <v>0</v>
      </c>
      <c r="BJ6" s="55">
        <v>0</v>
      </c>
      <c r="BK6" s="55">
        <v>0</v>
      </c>
      <c r="BL6" s="55">
        <v>0</v>
      </c>
      <c r="BM6" s="121">
        <v>6560</v>
      </c>
      <c r="BN6" s="77">
        <v>6145</v>
      </c>
      <c r="BO6" s="77">
        <v>4391</v>
      </c>
      <c r="BP6" s="77">
        <v>6265</v>
      </c>
      <c r="BQ6" s="77">
        <v>4418</v>
      </c>
      <c r="BR6" s="55">
        <v>0</v>
      </c>
      <c r="BS6" s="55">
        <v>0</v>
      </c>
      <c r="BT6" s="121">
        <v>6520</v>
      </c>
      <c r="BU6" s="77">
        <v>5617</v>
      </c>
      <c r="BV6" s="77">
        <v>1566</v>
      </c>
      <c r="BW6" s="77">
        <v>5767</v>
      </c>
      <c r="BX6" s="77">
        <v>1560</v>
      </c>
      <c r="BY6" s="55">
        <v>0</v>
      </c>
      <c r="BZ6" s="55">
        <v>0</v>
      </c>
      <c r="CA6" s="121">
        <v>840</v>
      </c>
      <c r="CB6" s="77">
        <v>681</v>
      </c>
      <c r="CC6" s="77">
        <v>118</v>
      </c>
      <c r="CD6" s="77">
        <v>681</v>
      </c>
      <c r="CE6" s="77">
        <v>118</v>
      </c>
      <c r="CF6" s="55">
        <v>0</v>
      </c>
      <c r="CG6" s="55">
        <v>0</v>
      </c>
      <c r="CH6" s="121">
        <v>5840</v>
      </c>
      <c r="CI6" s="77">
        <v>5607</v>
      </c>
      <c r="CJ6" s="77">
        <v>4884</v>
      </c>
      <c r="CK6" s="77">
        <v>5430</v>
      </c>
      <c r="CL6" s="77">
        <v>4674</v>
      </c>
      <c r="CM6" s="55">
        <v>0</v>
      </c>
      <c r="CN6" s="55">
        <v>0</v>
      </c>
      <c r="CO6" s="121">
        <v>44900</v>
      </c>
      <c r="CP6" s="77">
        <v>42915</v>
      </c>
      <c r="CQ6" s="77">
        <v>1646</v>
      </c>
      <c r="CR6" s="77">
        <v>44717</v>
      </c>
      <c r="CS6" s="77">
        <v>1876</v>
      </c>
      <c r="CT6" s="55">
        <v>0</v>
      </c>
      <c r="CU6" s="55">
        <v>0</v>
      </c>
      <c r="CV6" s="121">
        <v>7535</v>
      </c>
      <c r="CW6" s="77">
        <v>6755</v>
      </c>
      <c r="CX6" s="77">
        <v>4323</v>
      </c>
      <c r="CY6" s="77">
        <v>6788</v>
      </c>
      <c r="CZ6" s="77">
        <v>4330</v>
      </c>
      <c r="DA6" s="55">
        <v>0</v>
      </c>
      <c r="DB6" s="55">
        <v>0</v>
      </c>
      <c r="DC6" s="121">
        <v>4460</v>
      </c>
      <c r="DD6" s="77">
        <v>3871</v>
      </c>
      <c r="DE6" s="77">
        <v>593</v>
      </c>
      <c r="DF6" s="77">
        <v>3946</v>
      </c>
      <c r="DG6" s="77">
        <v>597</v>
      </c>
      <c r="DH6" s="55">
        <v>0</v>
      </c>
      <c r="DI6" s="55">
        <v>0</v>
      </c>
      <c r="DJ6" s="121">
        <v>1800</v>
      </c>
      <c r="DK6" s="77">
        <v>1611</v>
      </c>
      <c r="DL6" s="77">
        <v>112</v>
      </c>
      <c r="DM6" s="77">
        <v>1611</v>
      </c>
      <c r="DN6" s="77">
        <v>112</v>
      </c>
      <c r="DO6" s="55">
        <v>0</v>
      </c>
      <c r="DP6" s="55">
        <v>0</v>
      </c>
      <c r="DQ6" s="59">
        <v>0</v>
      </c>
      <c r="DR6" s="55">
        <v>0</v>
      </c>
      <c r="DS6" s="55">
        <v>0</v>
      </c>
      <c r="DT6" s="55">
        <v>0</v>
      </c>
      <c r="DU6" s="55">
        <v>0</v>
      </c>
      <c r="DV6" s="55">
        <v>0</v>
      </c>
      <c r="DW6" s="60">
        <v>0</v>
      </c>
    </row>
    <row r="7" spans="1:127" s="6" customFormat="1" ht="12.75" customHeight="1" x14ac:dyDescent="0.25">
      <c r="A7" s="26" t="s">
        <v>4</v>
      </c>
      <c r="B7" s="300">
        <f t="shared" ref="B7:B11" si="1">BF7+BM7+BT7+CA7+CH7+CO7+CV7+DC7+DJ7+DQ7</f>
        <v>84455</v>
      </c>
      <c r="C7" s="301">
        <f t="shared" si="0"/>
        <v>80620</v>
      </c>
      <c r="D7" s="301">
        <f t="shared" si="0"/>
        <v>22728</v>
      </c>
      <c r="E7" s="301">
        <f t="shared" si="0"/>
        <v>151199</v>
      </c>
      <c r="F7" s="301">
        <f t="shared" si="0"/>
        <v>39883</v>
      </c>
      <c r="G7" s="301">
        <f t="shared" si="0"/>
        <v>0</v>
      </c>
      <c r="H7" s="302">
        <f t="shared" si="0"/>
        <v>0</v>
      </c>
      <c r="I7" s="54" t="s">
        <v>98</v>
      </c>
      <c r="J7" s="55" t="s">
        <v>98</v>
      </c>
      <c r="K7" s="55" t="s">
        <v>98</v>
      </c>
      <c r="L7" s="55" t="s">
        <v>98</v>
      </c>
      <c r="M7" s="55" t="s">
        <v>98</v>
      </c>
      <c r="N7" s="55" t="s">
        <v>98</v>
      </c>
      <c r="O7" s="55" t="s">
        <v>98</v>
      </c>
      <c r="P7" s="56" t="s">
        <v>98</v>
      </c>
      <c r="Q7" s="55" t="s">
        <v>98</v>
      </c>
      <c r="R7" s="55" t="s">
        <v>98</v>
      </c>
      <c r="S7" s="55" t="s">
        <v>98</v>
      </c>
      <c r="T7" s="55" t="s">
        <v>98</v>
      </c>
      <c r="U7" s="55" t="s">
        <v>98</v>
      </c>
      <c r="V7" s="55" t="s">
        <v>98</v>
      </c>
      <c r="W7" s="56" t="s">
        <v>98</v>
      </c>
      <c r="X7" s="55" t="s">
        <v>98</v>
      </c>
      <c r="Y7" s="55" t="s">
        <v>98</v>
      </c>
      <c r="Z7" s="55" t="s">
        <v>98</v>
      </c>
      <c r="AA7" s="55" t="s">
        <v>98</v>
      </c>
      <c r="AB7" s="55" t="s">
        <v>98</v>
      </c>
      <c r="AC7" s="57" t="s">
        <v>98</v>
      </c>
      <c r="AD7" s="56" t="s">
        <v>98</v>
      </c>
      <c r="AE7" s="55" t="s">
        <v>98</v>
      </c>
      <c r="AF7" s="55" t="s">
        <v>98</v>
      </c>
      <c r="AG7" s="55" t="s">
        <v>98</v>
      </c>
      <c r="AH7" s="55" t="s">
        <v>98</v>
      </c>
      <c r="AI7" s="55" t="s">
        <v>98</v>
      </c>
      <c r="AJ7" s="55" t="s">
        <v>98</v>
      </c>
      <c r="AK7" s="56" t="s">
        <v>98</v>
      </c>
      <c r="AL7" s="55" t="s">
        <v>98</v>
      </c>
      <c r="AM7" s="55" t="s">
        <v>98</v>
      </c>
      <c r="AN7" s="55" t="s">
        <v>98</v>
      </c>
      <c r="AO7" s="55" t="s">
        <v>98</v>
      </c>
      <c r="AP7" s="55" t="s">
        <v>98</v>
      </c>
      <c r="AQ7" s="55" t="s">
        <v>98</v>
      </c>
      <c r="AR7" s="56" t="s">
        <v>98</v>
      </c>
      <c r="AS7" s="55" t="s">
        <v>98</v>
      </c>
      <c r="AT7" s="55" t="s">
        <v>98</v>
      </c>
      <c r="AU7" s="55" t="s">
        <v>98</v>
      </c>
      <c r="AV7" s="55" t="s">
        <v>98</v>
      </c>
      <c r="AW7" s="55" t="s">
        <v>98</v>
      </c>
      <c r="AX7" s="55" t="s">
        <v>98</v>
      </c>
      <c r="AY7" s="56" t="s">
        <v>98</v>
      </c>
      <c r="AZ7" s="55" t="s">
        <v>98</v>
      </c>
      <c r="BA7" s="55" t="s">
        <v>98</v>
      </c>
      <c r="BB7" s="55" t="s">
        <v>98</v>
      </c>
      <c r="BC7" s="55" t="s">
        <v>98</v>
      </c>
      <c r="BD7" s="55" t="s">
        <v>98</v>
      </c>
      <c r="BE7" s="55" t="s">
        <v>98</v>
      </c>
      <c r="BF7" s="58">
        <v>0</v>
      </c>
      <c r="BG7" s="55">
        <v>0</v>
      </c>
      <c r="BH7" s="55">
        <v>0</v>
      </c>
      <c r="BI7" s="55">
        <v>0</v>
      </c>
      <c r="BJ7" s="55">
        <v>0</v>
      </c>
      <c r="BK7" s="55">
        <v>0</v>
      </c>
      <c r="BL7" s="55">
        <v>0</v>
      </c>
      <c r="BM7" s="121">
        <v>2800</v>
      </c>
      <c r="BN7" s="122">
        <v>2754</v>
      </c>
      <c r="BO7" s="122">
        <v>1792</v>
      </c>
      <c r="BP7" s="122">
        <v>5169</v>
      </c>
      <c r="BQ7" s="122">
        <v>3494</v>
      </c>
      <c r="BR7" s="55">
        <v>0</v>
      </c>
      <c r="BS7" s="55">
        <v>0</v>
      </c>
      <c r="BT7" s="121">
        <v>9400</v>
      </c>
      <c r="BU7" s="122">
        <v>8882</v>
      </c>
      <c r="BV7" s="122">
        <v>3619</v>
      </c>
      <c r="BW7" s="122">
        <v>15764</v>
      </c>
      <c r="BX7" s="122">
        <v>5192</v>
      </c>
      <c r="BY7" s="55">
        <v>0</v>
      </c>
      <c r="BZ7" s="55">
        <v>0</v>
      </c>
      <c r="CA7" s="121">
        <v>880</v>
      </c>
      <c r="CB7" s="122">
        <v>717</v>
      </c>
      <c r="CC7" s="122">
        <v>250</v>
      </c>
      <c r="CD7" s="122">
        <v>1542</v>
      </c>
      <c r="CE7" s="122">
        <v>386</v>
      </c>
      <c r="CF7" s="55">
        <v>0</v>
      </c>
      <c r="CG7" s="55">
        <v>0</v>
      </c>
      <c r="CH7" s="121">
        <v>8520</v>
      </c>
      <c r="CI7" s="122">
        <v>8222</v>
      </c>
      <c r="CJ7" s="122">
        <v>6859</v>
      </c>
      <c r="CK7" s="122">
        <v>15549</v>
      </c>
      <c r="CL7" s="122">
        <v>12035</v>
      </c>
      <c r="CM7" s="55">
        <v>0</v>
      </c>
      <c r="CN7" s="55">
        <v>0</v>
      </c>
      <c r="CO7" s="121">
        <v>49400</v>
      </c>
      <c r="CP7" s="122">
        <v>47261</v>
      </c>
      <c r="CQ7" s="122">
        <v>4770</v>
      </c>
      <c r="CR7" s="122">
        <v>90840</v>
      </c>
      <c r="CS7" s="122">
        <v>8650</v>
      </c>
      <c r="CT7" s="55">
        <v>0</v>
      </c>
      <c r="CU7" s="55">
        <v>0</v>
      </c>
      <c r="CV7" s="121">
        <v>7615</v>
      </c>
      <c r="CW7" s="122">
        <v>7374</v>
      </c>
      <c r="CX7" s="122">
        <v>4715</v>
      </c>
      <c r="CY7" s="122">
        <v>12244</v>
      </c>
      <c r="CZ7" s="122">
        <v>8505</v>
      </c>
      <c r="DA7" s="55">
        <v>0</v>
      </c>
      <c r="DB7" s="55">
        <v>0</v>
      </c>
      <c r="DC7" s="121">
        <v>3940</v>
      </c>
      <c r="DD7" s="122">
        <v>3540</v>
      </c>
      <c r="DE7" s="122">
        <v>522</v>
      </c>
      <c r="DF7" s="122">
        <v>6065</v>
      </c>
      <c r="DG7" s="122">
        <v>1110</v>
      </c>
      <c r="DH7" s="55">
        <v>0</v>
      </c>
      <c r="DI7" s="55">
        <v>0</v>
      </c>
      <c r="DJ7" s="121">
        <v>1900</v>
      </c>
      <c r="DK7" s="122">
        <v>1870</v>
      </c>
      <c r="DL7" s="122">
        <v>201</v>
      </c>
      <c r="DM7" s="122">
        <v>4026</v>
      </c>
      <c r="DN7" s="122">
        <v>511</v>
      </c>
      <c r="DO7" s="55">
        <v>0</v>
      </c>
      <c r="DP7" s="55">
        <v>0</v>
      </c>
      <c r="DQ7" s="59">
        <v>0</v>
      </c>
      <c r="DR7" s="55">
        <v>0</v>
      </c>
      <c r="DS7" s="55">
        <v>0</v>
      </c>
      <c r="DT7" s="55">
        <v>0</v>
      </c>
      <c r="DU7" s="55">
        <v>0</v>
      </c>
      <c r="DV7" s="55">
        <v>0</v>
      </c>
      <c r="DW7" s="60">
        <v>0</v>
      </c>
    </row>
    <row r="8" spans="1:127" s="5" customFormat="1" ht="12.75" customHeight="1" x14ac:dyDescent="0.25">
      <c r="A8" s="27" t="s">
        <v>5</v>
      </c>
      <c r="B8" s="303">
        <f t="shared" si="1"/>
        <v>112534</v>
      </c>
      <c r="C8" s="304">
        <f t="shared" si="0"/>
        <v>106316</v>
      </c>
      <c r="D8" s="304">
        <f t="shared" si="0"/>
        <v>30472</v>
      </c>
      <c r="E8" s="304">
        <f t="shared" si="0"/>
        <v>188700</v>
      </c>
      <c r="F8" s="304">
        <f t="shared" si="0"/>
        <v>54464</v>
      </c>
      <c r="G8" s="304">
        <f t="shared" si="0"/>
        <v>51935</v>
      </c>
      <c r="H8" s="305">
        <f t="shared" si="0"/>
        <v>13687</v>
      </c>
      <c r="I8" s="54" t="s">
        <v>98</v>
      </c>
      <c r="J8" s="55" t="s">
        <v>98</v>
      </c>
      <c r="K8" s="55" t="s">
        <v>98</v>
      </c>
      <c r="L8" s="55" t="s">
        <v>98</v>
      </c>
      <c r="M8" s="55" t="s">
        <v>98</v>
      </c>
      <c r="N8" s="55" t="s">
        <v>98</v>
      </c>
      <c r="O8" s="55" t="s">
        <v>98</v>
      </c>
      <c r="P8" s="56" t="s">
        <v>98</v>
      </c>
      <c r="Q8" s="55" t="s">
        <v>98</v>
      </c>
      <c r="R8" s="55" t="s">
        <v>98</v>
      </c>
      <c r="S8" s="55" t="s">
        <v>98</v>
      </c>
      <c r="T8" s="55" t="s">
        <v>98</v>
      </c>
      <c r="U8" s="55" t="s">
        <v>98</v>
      </c>
      <c r="V8" s="55" t="s">
        <v>98</v>
      </c>
      <c r="W8" s="56" t="s">
        <v>98</v>
      </c>
      <c r="X8" s="55" t="s">
        <v>98</v>
      </c>
      <c r="Y8" s="55" t="s">
        <v>98</v>
      </c>
      <c r="Z8" s="55" t="s">
        <v>98</v>
      </c>
      <c r="AA8" s="55" t="s">
        <v>98</v>
      </c>
      <c r="AB8" s="55" t="s">
        <v>98</v>
      </c>
      <c r="AC8" s="57" t="s">
        <v>98</v>
      </c>
      <c r="AD8" s="56" t="s">
        <v>98</v>
      </c>
      <c r="AE8" s="55" t="s">
        <v>98</v>
      </c>
      <c r="AF8" s="55" t="s">
        <v>98</v>
      </c>
      <c r="AG8" s="55" t="s">
        <v>98</v>
      </c>
      <c r="AH8" s="55" t="s">
        <v>98</v>
      </c>
      <c r="AI8" s="55" t="s">
        <v>98</v>
      </c>
      <c r="AJ8" s="55" t="s">
        <v>98</v>
      </c>
      <c r="AK8" s="56" t="s">
        <v>98</v>
      </c>
      <c r="AL8" s="55" t="s">
        <v>98</v>
      </c>
      <c r="AM8" s="55" t="s">
        <v>98</v>
      </c>
      <c r="AN8" s="55" t="s">
        <v>98</v>
      </c>
      <c r="AO8" s="55" t="s">
        <v>98</v>
      </c>
      <c r="AP8" s="55" t="s">
        <v>98</v>
      </c>
      <c r="AQ8" s="55" t="s">
        <v>98</v>
      </c>
      <c r="AR8" s="56" t="s">
        <v>98</v>
      </c>
      <c r="AS8" s="55" t="s">
        <v>98</v>
      </c>
      <c r="AT8" s="55" t="s">
        <v>98</v>
      </c>
      <c r="AU8" s="55" t="s">
        <v>98</v>
      </c>
      <c r="AV8" s="55" t="s">
        <v>98</v>
      </c>
      <c r="AW8" s="55" t="s">
        <v>98</v>
      </c>
      <c r="AX8" s="55" t="s">
        <v>98</v>
      </c>
      <c r="AY8" s="56" t="s">
        <v>98</v>
      </c>
      <c r="AZ8" s="55" t="s">
        <v>98</v>
      </c>
      <c r="BA8" s="55" t="s">
        <v>98</v>
      </c>
      <c r="BB8" s="55" t="s">
        <v>98</v>
      </c>
      <c r="BC8" s="55" t="s">
        <v>98</v>
      </c>
      <c r="BD8" s="55" t="s">
        <v>98</v>
      </c>
      <c r="BE8" s="55" t="s">
        <v>98</v>
      </c>
      <c r="BF8" s="123">
        <v>1288</v>
      </c>
      <c r="BG8" s="124">
        <v>1185</v>
      </c>
      <c r="BH8" s="124">
        <v>619</v>
      </c>
      <c r="BI8" s="124">
        <v>1185</v>
      </c>
      <c r="BJ8" s="124">
        <v>637</v>
      </c>
      <c r="BK8" s="55">
        <v>0</v>
      </c>
      <c r="BL8" s="55">
        <v>0</v>
      </c>
      <c r="BM8" s="121">
        <v>9660</v>
      </c>
      <c r="BN8" s="124">
        <v>8637</v>
      </c>
      <c r="BO8" s="124">
        <v>5551</v>
      </c>
      <c r="BP8" s="124">
        <v>15192</v>
      </c>
      <c r="BQ8" s="124">
        <v>10441</v>
      </c>
      <c r="BR8" s="124">
        <v>4198</v>
      </c>
      <c r="BS8" s="124">
        <v>3426</v>
      </c>
      <c r="BT8" s="121">
        <v>20232</v>
      </c>
      <c r="BU8" s="124">
        <v>19299</v>
      </c>
      <c r="BV8" s="124">
        <v>5109</v>
      </c>
      <c r="BW8" s="124">
        <v>28004</v>
      </c>
      <c r="BX8" s="124">
        <v>7957</v>
      </c>
      <c r="BY8" s="124">
        <v>4349</v>
      </c>
      <c r="BZ8" s="124">
        <v>1690</v>
      </c>
      <c r="CA8" s="121">
        <v>1242</v>
      </c>
      <c r="CB8" s="124">
        <v>1042</v>
      </c>
      <c r="CC8" s="124">
        <v>368</v>
      </c>
      <c r="CD8" s="124">
        <v>1837</v>
      </c>
      <c r="CE8" s="124">
        <v>629</v>
      </c>
      <c r="CF8" s="124">
        <v>531</v>
      </c>
      <c r="CG8" s="124">
        <v>92</v>
      </c>
      <c r="CH8" s="121">
        <v>5980</v>
      </c>
      <c r="CI8" s="124">
        <v>5209</v>
      </c>
      <c r="CJ8" s="124">
        <v>4666</v>
      </c>
      <c r="CK8" s="124">
        <v>9140</v>
      </c>
      <c r="CL8" s="124">
        <v>8279</v>
      </c>
      <c r="CM8" s="124">
        <v>3775</v>
      </c>
      <c r="CN8" s="124">
        <v>3543</v>
      </c>
      <c r="CO8" s="121">
        <v>52226</v>
      </c>
      <c r="CP8" s="124">
        <v>50643</v>
      </c>
      <c r="CQ8" s="124">
        <v>2594</v>
      </c>
      <c r="CR8" s="124">
        <v>94411</v>
      </c>
      <c r="CS8" s="124">
        <v>5036</v>
      </c>
      <c r="CT8" s="124">
        <v>31918</v>
      </c>
      <c r="CU8" s="124">
        <v>2087</v>
      </c>
      <c r="CV8" s="121">
        <v>10082</v>
      </c>
      <c r="CW8" s="124">
        <v>9884</v>
      </c>
      <c r="CX8" s="124">
        <v>6741</v>
      </c>
      <c r="CY8" s="124">
        <v>19080</v>
      </c>
      <c r="CZ8" s="124">
        <v>13866</v>
      </c>
      <c r="DA8" s="124">
        <v>3136</v>
      </c>
      <c r="DB8" s="124">
        <v>1611</v>
      </c>
      <c r="DC8" s="121">
        <v>5436</v>
      </c>
      <c r="DD8" s="124">
        <v>4966</v>
      </c>
      <c r="DE8" s="124">
        <v>934</v>
      </c>
      <c r="DF8" s="124">
        <v>9398</v>
      </c>
      <c r="DG8" s="124">
        <v>1704</v>
      </c>
      <c r="DH8" s="124">
        <v>3096</v>
      </c>
      <c r="DI8" s="124">
        <v>647</v>
      </c>
      <c r="DJ8" s="121">
        <v>2386</v>
      </c>
      <c r="DK8" s="124">
        <v>1635</v>
      </c>
      <c r="DL8" s="124">
        <v>82</v>
      </c>
      <c r="DM8" s="124">
        <v>4740</v>
      </c>
      <c r="DN8" s="124">
        <v>211</v>
      </c>
      <c r="DO8" s="124">
        <v>447</v>
      </c>
      <c r="DP8" s="124">
        <v>106</v>
      </c>
      <c r="DQ8" s="121">
        <v>4002</v>
      </c>
      <c r="DR8" s="124">
        <v>3816</v>
      </c>
      <c r="DS8" s="124">
        <v>3808</v>
      </c>
      <c r="DT8" s="124">
        <v>5713</v>
      </c>
      <c r="DU8" s="124">
        <v>5704</v>
      </c>
      <c r="DV8" s="124">
        <v>485</v>
      </c>
      <c r="DW8" s="125">
        <v>485</v>
      </c>
    </row>
    <row r="9" spans="1:127" s="5" customFormat="1" ht="12.75" customHeight="1" x14ac:dyDescent="0.25">
      <c r="A9" s="27" t="s">
        <v>6</v>
      </c>
      <c r="B9" s="303">
        <f t="shared" si="1"/>
        <v>121539</v>
      </c>
      <c r="C9" s="304">
        <f t="shared" si="0"/>
        <v>98740</v>
      </c>
      <c r="D9" s="304">
        <f t="shared" si="0"/>
        <v>33356</v>
      </c>
      <c r="E9" s="304">
        <f t="shared" si="0"/>
        <v>211404</v>
      </c>
      <c r="F9" s="304">
        <f t="shared" si="0"/>
        <v>64558</v>
      </c>
      <c r="G9" s="304">
        <f t="shared" si="0"/>
        <v>57143</v>
      </c>
      <c r="H9" s="305">
        <f t="shared" si="0"/>
        <v>20102</v>
      </c>
      <c r="I9" s="54" t="s">
        <v>98</v>
      </c>
      <c r="J9" s="55" t="s">
        <v>98</v>
      </c>
      <c r="K9" s="55" t="s">
        <v>98</v>
      </c>
      <c r="L9" s="55" t="s">
        <v>98</v>
      </c>
      <c r="M9" s="55" t="s">
        <v>98</v>
      </c>
      <c r="N9" s="55" t="s">
        <v>98</v>
      </c>
      <c r="O9" s="55" t="s">
        <v>98</v>
      </c>
      <c r="P9" s="56" t="s">
        <v>98</v>
      </c>
      <c r="Q9" s="55" t="s">
        <v>98</v>
      </c>
      <c r="R9" s="55" t="s">
        <v>98</v>
      </c>
      <c r="S9" s="55" t="s">
        <v>98</v>
      </c>
      <c r="T9" s="55" t="s">
        <v>98</v>
      </c>
      <c r="U9" s="55" t="s">
        <v>98</v>
      </c>
      <c r="V9" s="55" t="s">
        <v>98</v>
      </c>
      <c r="W9" s="56" t="s">
        <v>98</v>
      </c>
      <c r="X9" s="55" t="s">
        <v>98</v>
      </c>
      <c r="Y9" s="55" t="s">
        <v>98</v>
      </c>
      <c r="Z9" s="55" t="s">
        <v>98</v>
      </c>
      <c r="AA9" s="55" t="s">
        <v>98</v>
      </c>
      <c r="AB9" s="55" t="s">
        <v>98</v>
      </c>
      <c r="AC9" s="57" t="s">
        <v>98</v>
      </c>
      <c r="AD9" s="56" t="s">
        <v>98</v>
      </c>
      <c r="AE9" s="55" t="s">
        <v>98</v>
      </c>
      <c r="AF9" s="55" t="s">
        <v>98</v>
      </c>
      <c r="AG9" s="55" t="s">
        <v>98</v>
      </c>
      <c r="AH9" s="55" t="s">
        <v>98</v>
      </c>
      <c r="AI9" s="55" t="s">
        <v>98</v>
      </c>
      <c r="AJ9" s="55" t="s">
        <v>98</v>
      </c>
      <c r="AK9" s="56" t="s">
        <v>98</v>
      </c>
      <c r="AL9" s="55" t="s">
        <v>98</v>
      </c>
      <c r="AM9" s="55" t="s">
        <v>98</v>
      </c>
      <c r="AN9" s="55" t="s">
        <v>98</v>
      </c>
      <c r="AO9" s="55" t="s">
        <v>98</v>
      </c>
      <c r="AP9" s="55" t="s">
        <v>98</v>
      </c>
      <c r="AQ9" s="55" t="s">
        <v>98</v>
      </c>
      <c r="AR9" s="56" t="s">
        <v>98</v>
      </c>
      <c r="AS9" s="55" t="s">
        <v>98</v>
      </c>
      <c r="AT9" s="55" t="s">
        <v>98</v>
      </c>
      <c r="AU9" s="55" t="s">
        <v>98</v>
      </c>
      <c r="AV9" s="55" t="s">
        <v>98</v>
      </c>
      <c r="AW9" s="55" t="s">
        <v>98</v>
      </c>
      <c r="AX9" s="55" t="s">
        <v>98</v>
      </c>
      <c r="AY9" s="56" t="s">
        <v>98</v>
      </c>
      <c r="AZ9" s="55" t="s">
        <v>98</v>
      </c>
      <c r="BA9" s="55" t="s">
        <v>98</v>
      </c>
      <c r="BB9" s="55" t="s">
        <v>98</v>
      </c>
      <c r="BC9" s="55" t="s">
        <v>98</v>
      </c>
      <c r="BD9" s="55" t="s">
        <v>98</v>
      </c>
      <c r="BE9" s="55" t="s">
        <v>98</v>
      </c>
      <c r="BF9" s="123">
        <v>3036</v>
      </c>
      <c r="BG9" s="124">
        <v>1838</v>
      </c>
      <c r="BH9" s="124">
        <v>998</v>
      </c>
      <c r="BI9" s="124">
        <v>2735</v>
      </c>
      <c r="BJ9" s="124">
        <v>1519</v>
      </c>
      <c r="BK9" s="55">
        <v>0</v>
      </c>
      <c r="BL9" s="55">
        <v>0</v>
      </c>
      <c r="BM9" s="121">
        <v>10580</v>
      </c>
      <c r="BN9" s="124">
        <v>7827</v>
      </c>
      <c r="BO9" s="124">
        <v>5112</v>
      </c>
      <c r="BP9" s="124">
        <v>16166</v>
      </c>
      <c r="BQ9" s="124">
        <v>10444</v>
      </c>
      <c r="BR9" s="124">
        <v>5096</v>
      </c>
      <c r="BS9" s="124">
        <v>4192</v>
      </c>
      <c r="BT9" s="121">
        <v>23828</v>
      </c>
      <c r="BU9" s="124">
        <v>17462</v>
      </c>
      <c r="BV9" s="124">
        <v>5464</v>
      </c>
      <c r="BW9" s="124">
        <v>36246</v>
      </c>
      <c r="BX9" s="124">
        <v>10340</v>
      </c>
      <c r="BY9" s="124">
        <v>6447</v>
      </c>
      <c r="BZ9" s="124">
        <v>2724</v>
      </c>
      <c r="CA9" s="121">
        <v>1150</v>
      </c>
      <c r="CB9" s="124">
        <v>769</v>
      </c>
      <c r="CC9" s="124">
        <v>133</v>
      </c>
      <c r="CD9" s="124">
        <v>1595</v>
      </c>
      <c r="CE9" s="124">
        <v>359</v>
      </c>
      <c r="CF9" s="124">
        <v>652</v>
      </c>
      <c r="CG9" s="124">
        <v>230</v>
      </c>
      <c r="CH9" s="121">
        <v>7544</v>
      </c>
      <c r="CI9" s="124">
        <v>5179</v>
      </c>
      <c r="CJ9" s="124">
        <v>4433</v>
      </c>
      <c r="CK9" s="124">
        <v>10379</v>
      </c>
      <c r="CL9" s="124">
        <v>8847</v>
      </c>
      <c r="CM9" s="124">
        <v>3727</v>
      </c>
      <c r="CN9" s="124">
        <v>3450</v>
      </c>
      <c r="CO9" s="121">
        <v>49190</v>
      </c>
      <c r="CP9" s="124">
        <v>41526</v>
      </c>
      <c r="CQ9" s="124">
        <v>2606</v>
      </c>
      <c r="CR9" s="124">
        <v>95475</v>
      </c>
      <c r="CS9" s="124">
        <v>4949</v>
      </c>
      <c r="CT9" s="124">
        <v>29071</v>
      </c>
      <c r="CU9" s="124">
        <v>2246</v>
      </c>
      <c r="CV9" s="121">
        <v>12072</v>
      </c>
      <c r="CW9" s="124">
        <v>11653</v>
      </c>
      <c r="CX9" s="124">
        <v>7734</v>
      </c>
      <c r="CY9" s="124">
        <v>23903</v>
      </c>
      <c r="CZ9" s="124">
        <v>16638</v>
      </c>
      <c r="DA9" s="124">
        <v>6086</v>
      </c>
      <c r="DB9" s="124">
        <v>4467</v>
      </c>
      <c r="DC9" s="121">
        <v>4623</v>
      </c>
      <c r="DD9" s="124">
        <v>3898</v>
      </c>
      <c r="DE9" s="124">
        <v>475</v>
      </c>
      <c r="DF9" s="124">
        <v>9322</v>
      </c>
      <c r="DG9" s="124">
        <v>1223</v>
      </c>
      <c r="DH9" s="124">
        <v>2868</v>
      </c>
      <c r="DI9" s="124">
        <v>653</v>
      </c>
      <c r="DJ9" s="121">
        <v>2524</v>
      </c>
      <c r="DK9" s="124">
        <v>2239</v>
      </c>
      <c r="DL9" s="124">
        <v>75</v>
      </c>
      <c r="DM9" s="124">
        <v>5478</v>
      </c>
      <c r="DN9" s="124">
        <v>162</v>
      </c>
      <c r="DO9" s="124">
        <v>1174</v>
      </c>
      <c r="DP9" s="124">
        <v>118</v>
      </c>
      <c r="DQ9" s="121">
        <v>6992</v>
      </c>
      <c r="DR9" s="124">
        <v>6349</v>
      </c>
      <c r="DS9" s="124">
        <v>6326</v>
      </c>
      <c r="DT9" s="124">
        <v>10105</v>
      </c>
      <c r="DU9" s="124">
        <v>10077</v>
      </c>
      <c r="DV9" s="124">
        <v>2022</v>
      </c>
      <c r="DW9" s="125">
        <v>2022</v>
      </c>
    </row>
    <row r="10" spans="1:127" s="5" customFormat="1" ht="12.75" customHeight="1" x14ac:dyDescent="0.25">
      <c r="A10" s="27" t="s">
        <v>7</v>
      </c>
      <c r="B10" s="303">
        <f t="shared" si="1"/>
        <v>120166</v>
      </c>
      <c r="C10" s="304">
        <f t="shared" si="0"/>
        <v>100770</v>
      </c>
      <c r="D10" s="304">
        <f t="shared" si="0"/>
        <v>38271</v>
      </c>
      <c r="E10" s="304">
        <f t="shared" si="0"/>
        <v>216210</v>
      </c>
      <c r="F10" s="304">
        <f t="shared" si="0"/>
        <v>73561</v>
      </c>
      <c r="G10" s="304">
        <f t="shared" si="0"/>
        <v>72632</v>
      </c>
      <c r="H10" s="305">
        <f t="shared" si="0"/>
        <v>25203</v>
      </c>
      <c r="I10" s="54" t="s">
        <v>98</v>
      </c>
      <c r="J10" s="55" t="s">
        <v>98</v>
      </c>
      <c r="K10" s="55" t="s">
        <v>98</v>
      </c>
      <c r="L10" s="55" t="s">
        <v>98</v>
      </c>
      <c r="M10" s="55" t="s">
        <v>98</v>
      </c>
      <c r="N10" s="55" t="s">
        <v>98</v>
      </c>
      <c r="O10" s="55" t="s">
        <v>98</v>
      </c>
      <c r="P10" s="56" t="s">
        <v>98</v>
      </c>
      <c r="Q10" s="55" t="s">
        <v>98</v>
      </c>
      <c r="R10" s="55" t="s">
        <v>98</v>
      </c>
      <c r="S10" s="55" t="s">
        <v>98</v>
      </c>
      <c r="T10" s="55" t="s">
        <v>98</v>
      </c>
      <c r="U10" s="55" t="s">
        <v>98</v>
      </c>
      <c r="V10" s="55" t="s">
        <v>98</v>
      </c>
      <c r="W10" s="56" t="s">
        <v>98</v>
      </c>
      <c r="X10" s="55" t="s">
        <v>98</v>
      </c>
      <c r="Y10" s="55" t="s">
        <v>98</v>
      </c>
      <c r="Z10" s="55" t="s">
        <v>98</v>
      </c>
      <c r="AA10" s="55" t="s">
        <v>98</v>
      </c>
      <c r="AB10" s="55" t="s">
        <v>98</v>
      </c>
      <c r="AC10" s="57" t="s">
        <v>98</v>
      </c>
      <c r="AD10" s="56" t="s">
        <v>98</v>
      </c>
      <c r="AE10" s="55" t="s">
        <v>98</v>
      </c>
      <c r="AF10" s="55" t="s">
        <v>98</v>
      </c>
      <c r="AG10" s="55" t="s">
        <v>98</v>
      </c>
      <c r="AH10" s="55" t="s">
        <v>98</v>
      </c>
      <c r="AI10" s="55" t="s">
        <v>98</v>
      </c>
      <c r="AJ10" s="55" t="s">
        <v>98</v>
      </c>
      <c r="AK10" s="56" t="s">
        <v>98</v>
      </c>
      <c r="AL10" s="55" t="s">
        <v>98</v>
      </c>
      <c r="AM10" s="55" t="s">
        <v>98</v>
      </c>
      <c r="AN10" s="55" t="s">
        <v>98</v>
      </c>
      <c r="AO10" s="55" t="s">
        <v>98</v>
      </c>
      <c r="AP10" s="55" t="s">
        <v>98</v>
      </c>
      <c r="AQ10" s="55" t="s">
        <v>98</v>
      </c>
      <c r="AR10" s="56" t="s">
        <v>98</v>
      </c>
      <c r="AS10" s="55" t="s">
        <v>98</v>
      </c>
      <c r="AT10" s="55" t="s">
        <v>98</v>
      </c>
      <c r="AU10" s="55" t="s">
        <v>98</v>
      </c>
      <c r="AV10" s="55" t="s">
        <v>98</v>
      </c>
      <c r="AW10" s="55" t="s">
        <v>98</v>
      </c>
      <c r="AX10" s="55" t="s">
        <v>98</v>
      </c>
      <c r="AY10" s="56" t="s">
        <v>98</v>
      </c>
      <c r="AZ10" s="55" t="s">
        <v>98</v>
      </c>
      <c r="BA10" s="55" t="s">
        <v>98</v>
      </c>
      <c r="BB10" s="55" t="s">
        <v>98</v>
      </c>
      <c r="BC10" s="55" t="s">
        <v>98</v>
      </c>
      <c r="BD10" s="55" t="s">
        <v>98</v>
      </c>
      <c r="BE10" s="55" t="s">
        <v>98</v>
      </c>
      <c r="BF10" s="123">
        <v>3588</v>
      </c>
      <c r="BG10" s="124">
        <v>2227</v>
      </c>
      <c r="BH10" s="124">
        <v>1186</v>
      </c>
      <c r="BI10" s="124">
        <v>3733</v>
      </c>
      <c r="BJ10" s="124">
        <v>2080</v>
      </c>
      <c r="BK10" s="124">
        <v>799</v>
      </c>
      <c r="BL10" s="124">
        <v>524</v>
      </c>
      <c r="BM10" s="121">
        <v>9154</v>
      </c>
      <c r="BN10" s="124">
        <v>7635</v>
      </c>
      <c r="BO10" s="124">
        <v>5327</v>
      </c>
      <c r="BP10" s="124">
        <v>15234</v>
      </c>
      <c r="BQ10" s="124">
        <v>10052</v>
      </c>
      <c r="BR10" s="124">
        <v>5732</v>
      </c>
      <c r="BS10" s="124">
        <v>4433</v>
      </c>
      <c r="BT10" s="121">
        <v>23978</v>
      </c>
      <c r="BU10" s="124">
        <v>17744</v>
      </c>
      <c r="BV10" s="124">
        <v>6839</v>
      </c>
      <c r="BW10" s="124">
        <v>37892</v>
      </c>
      <c r="BX10" s="124">
        <v>12065</v>
      </c>
      <c r="BY10" s="124">
        <v>12877</v>
      </c>
      <c r="BZ10" s="124">
        <v>4521</v>
      </c>
      <c r="CA10" s="121">
        <v>1104</v>
      </c>
      <c r="CB10" s="124">
        <v>772</v>
      </c>
      <c r="CC10" s="124">
        <v>215</v>
      </c>
      <c r="CD10" s="124">
        <v>1403</v>
      </c>
      <c r="CE10" s="124">
        <v>336</v>
      </c>
      <c r="CF10" s="124">
        <v>584</v>
      </c>
      <c r="CG10" s="124">
        <v>166</v>
      </c>
      <c r="CH10" s="121">
        <v>6854</v>
      </c>
      <c r="CI10" s="124">
        <v>5179</v>
      </c>
      <c r="CJ10" s="124">
        <v>4762</v>
      </c>
      <c r="CK10" s="124">
        <v>10020</v>
      </c>
      <c r="CL10" s="124">
        <v>8901</v>
      </c>
      <c r="CM10" s="124">
        <v>4300</v>
      </c>
      <c r="CN10" s="124">
        <v>3984</v>
      </c>
      <c r="CO10" s="121">
        <v>47848</v>
      </c>
      <c r="CP10" s="124">
        <v>41444</v>
      </c>
      <c r="CQ10" s="124">
        <v>3818</v>
      </c>
      <c r="CR10" s="124">
        <v>91893</v>
      </c>
      <c r="CS10" s="124">
        <v>6262</v>
      </c>
      <c r="CT10" s="124">
        <v>32767</v>
      </c>
      <c r="CU10" s="124">
        <v>2375</v>
      </c>
      <c r="CV10" s="121">
        <v>12259</v>
      </c>
      <c r="CW10" s="124">
        <v>11620</v>
      </c>
      <c r="CX10" s="124">
        <v>8002</v>
      </c>
      <c r="CY10" s="124">
        <v>26477</v>
      </c>
      <c r="CZ10" s="124">
        <v>19057</v>
      </c>
      <c r="DA10" s="124">
        <v>7172</v>
      </c>
      <c r="DB10" s="124">
        <v>4892</v>
      </c>
      <c r="DC10" s="121">
        <v>5313</v>
      </c>
      <c r="DD10" s="124">
        <v>4691</v>
      </c>
      <c r="DE10" s="124">
        <v>794</v>
      </c>
      <c r="DF10" s="124">
        <v>10521</v>
      </c>
      <c r="DG10" s="124">
        <v>1386</v>
      </c>
      <c r="DH10" s="124">
        <v>3820</v>
      </c>
      <c r="DI10" s="124">
        <v>927</v>
      </c>
      <c r="DJ10" s="121">
        <v>2478</v>
      </c>
      <c r="DK10" s="124">
        <v>2195</v>
      </c>
      <c r="DL10" s="124">
        <v>69</v>
      </c>
      <c r="DM10" s="124">
        <v>5747</v>
      </c>
      <c r="DN10" s="124">
        <v>140</v>
      </c>
      <c r="DO10" s="124">
        <v>1253</v>
      </c>
      <c r="DP10" s="124">
        <v>57</v>
      </c>
      <c r="DQ10" s="121">
        <v>7590</v>
      </c>
      <c r="DR10" s="124">
        <v>7263</v>
      </c>
      <c r="DS10" s="124">
        <v>7259</v>
      </c>
      <c r="DT10" s="124">
        <v>13290</v>
      </c>
      <c r="DU10" s="124">
        <v>13282</v>
      </c>
      <c r="DV10" s="124">
        <v>3328</v>
      </c>
      <c r="DW10" s="125">
        <v>3324</v>
      </c>
    </row>
    <row r="11" spans="1:127" s="5" customFormat="1" ht="12.75" customHeight="1" thickBot="1" x14ac:dyDescent="0.3">
      <c r="A11" s="35" t="s">
        <v>8</v>
      </c>
      <c r="B11" s="306">
        <f t="shared" si="1"/>
        <v>114230</v>
      </c>
      <c r="C11" s="307">
        <f t="shared" si="0"/>
        <v>104185</v>
      </c>
      <c r="D11" s="307">
        <f t="shared" si="0"/>
        <v>40666</v>
      </c>
      <c r="E11" s="307">
        <f t="shared" si="0"/>
        <v>230282</v>
      </c>
      <c r="F11" s="307">
        <f t="shared" si="0"/>
        <v>81221</v>
      </c>
      <c r="G11" s="307">
        <f t="shared" si="0"/>
        <v>68406</v>
      </c>
      <c r="H11" s="308">
        <f t="shared" si="0"/>
        <v>28132</v>
      </c>
      <c r="I11" s="61" t="s">
        <v>98</v>
      </c>
      <c r="J11" s="62" t="s">
        <v>98</v>
      </c>
      <c r="K11" s="62" t="s">
        <v>98</v>
      </c>
      <c r="L11" s="62" t="s">
        <v>98</v>
      </c>
      <c r="M11" s="62" t="s">
        <v>98</v>
      </c>
      <c r="N11" s="62" t="s">
        <v>98</v>
      </c>
      <c r="O11" s="62" t="s">
        <v>98</v>
      </c>
      <c r="P11" s="63" t="s">
        <v>98</v>
      </c>
      <c r="Q11" s="62" t="s">
        <v>98</v>
      </c>
      <c r="R11" s="62" t="s">
        <v>98</v>
      </c>
      <c r="S11" s="62" t="s">
        <v>98</v>
      </c>
      <c r="T11" s="62" t="s">
        <v>98</v>
      </c>
      <c r="U11" s="62" t="s">
        <v>98</v>
      </c>
      <c r="V11" s="62" t="s">
        <v>98</v>
      </c>
      <c r="W11" s="63" t="s">
        <v>98</v>
      </c>
      <c r="X11" s="62" t="s">
        <v>98</v>
      </c>
      <c r="Y11" s="62" t="s">
        <v>98</v>
      </c>
      <c r="Z11" s="62" t="s">
        <v>98</v>
      </c>
      <c r="AA11" s="62" t="s">
        <v>98</v>
      </c>
      <c r="AB11" s="62" t="s">
        <v>98</v>
      </c>
      <c r="AC11" s="64" t="s">
        <v>98</v>
      </c>
      <c r="AD11" s="63" t="s">
        <v>98</v>
      </c>
      <c r="AE11" s="62" t="s">
        <v>98</v>
      </c>
      <c r="AF11" s="62" t="s">
        <v>98</v>
      </c>
      <c r="AG11" s="62" t="s">
        <v>98</v>
      </c>
      <c r="AH11" s="62" t="s">
        <v>98</v>
      </c>
      <c r="AI11" s="62" t="s">
        <v>98</v>
      </c>
      <c r="AJ11" s="62" t="s">
        <v>98</v>
      </c>
      <c r="AK11" s="63" t="s">
        <v>98</v>
      </c>
      <c r="AL11" s="62" t="s">
        <v>98</v>
      </c>
      <c r="AM11" s="62" t="s">
        <v>98</v>
      </c>
      <c r="AN11" s="62" t="s">
        <v>98</v>
      </c>
      <c r="AO11" s="62" t="s">
        <v>98</v>
      </c>
      <c r="AP11" s="62" t="s">
        <v>98</v>
      </c>
      <c r="AQ11" s="62" t="s">
        <v>98</v>
      </c>
      <c r="AR11" s="63" t="s">
        <v>98</v>
      </c>
      <c r="AS11" s="62" t="s">
        <v>98</v>
      </c>
      <c r="AT11" s="62" t="s">
        <v>98</v>
      </c>
      <c r="AU11" s="62" t="s">
        <v>98</v>
      </c>
      <c r="AV11" s="62" t="s">
        <v>98</v>
      </c>
      <c r="AW11" s="62" t="s">
        <v>98</v>
      </c>
      <c r="AX11" s="62" t="s">
        <v>98</v>
      </c>
      <c r="AY11" s="63" t="s">
        <v>98</v>
      </c>
      <c r="AZ11" s="62" t="s">
        <v>98</v>
      </c>
      <c r="BA11" s="62" t="s">
        <v>98</v>
      </c>
      <c r="BB11" s="62" t="s">
        <v>98</v>
      </c>
      <c r="BC11" s="62" t="s">
        <v>98</v>
      </c>
      <c r="BD11" s="62" t="s">
        <v>98</v>
      </c>
      <c r="BE11" s="62" t="s">
        <v>98</v>
      </c>
      <c r="BF11" s="126">
        <v>2898</v>
      </c>
      <c r="BG11" s="127">
        <v>2286</v>
      </c>
      <c r="BH11" s="127">
        <v>1030</v>
      </c>
      <c r="BI11" s="127">
        <v>4159</v>
      </c>
      <c r="BJ11" s="127">
        <v>1961</v>
      </c>
      <c r="BK11" s="127">
        <v>1371</v>
      </c>
      <c r="BL11" s="127">
        <v>1085</v>
      </c>
      <c r="BM11" s="128">
        <v>8602</v>
      </c>
      <c r="BN11" s="127">
        <v>7238</v>
      </c>
      <c r="BO11" s="127">
        <v>4883</v>
      </c>
      <c r="BP11" s="127">
        <v>14931</v>
      </c>
      <c r="BQ11" s="127">
        <v>9552</v>
      </c>
      <c r="BR11" s="127">
        <v>4915</v>
      </c>
      <c r="BS11" s="127">
        <v>3761</v>
      </c>
      <c r="BT11" s="128">
        <v>22230</v>
      </c>
      <c r="BU11" s="127">
        <v>23289</v>
      </c>
      <c r="BV11" s="127">
        <v>8438</v>
      </c>
      <c r="BW11" s="127">
        <v>41405</v>
      </c>
      <c r="BX11" s="127">
        <v>15266</v>
      </c>
      <c r="BY11" s="127">
        <v>11566</v>
      </c>
      <c r="BZ11" s="127">
        <v>4637</v>
      </c>
      <c r="CA11" s="128">
        <v>690</v>
      </c>
      <c r="CB11" s="127">
        <v>723</v>
      </c>
      <c r="CC11" s="127">
        <v>215</v>
      </c>
      <c r="CD11" s="127">
        <v>1737</v>
      </c>
      <c r="CE11" s="127">
        <v>461</v>
      </c>
      <c r="CF11" s="127">
        <v>436</v>
      </c>
      <c r="CG11" s="127">
        <v>163</v>
      </c>
      <c r="CH11" s="128">
        <v>6440</v>
      </c>
      <c r="CI11" s="127">
        <v>5290</v>
      </c>
      <c r="CJ11" s="127">
        <v>4804</v>
      </c>
      <c r="CK11" s="127">
        <v>10616</v>
      </c>
      <c r="CL11" s="127">
        <v>9455</v>
      </c>
      <c r="CM11" s="127">
        <v>4222</v>
      </c>
      <c r="CN11" s="127">
        <v>3796</v>
      </c>
      <c r="CO11" s="128">
        <v>44689</v>
      </c>
      <c r="CP11" s="127">
        <v>38718</v>
      </c>
      <c r="CQ11" s="127">
        <v>4636</v>
      </c>
      <c r="CR11" s="127">
        <v>98022</v>
      </c>
      <c r="CS11" s="127">
        <v>8214</v>
      </c>
      <c r="CT11" s="127">
        <v>27046</v>
      </c>
      <c r="CU11" s="127">
        <v>2047</v>
      </c>
      <c r="CV11" s="128">
        <v>13225</v>
      </c>
      <c r="CW11" s="127">
        <v>12901</v>
      </c>
      <c r="CX11" s="127">
        <v>8694</v>
      </c>
      <c r="CY11" s="127">
        <v>29089</v>
      </c>
      <c r="CZ11" s="127">
        <v>20627</v>
      </c>
      <c r="DA11" s="127">
        <v>8794</v>
      </c>
      <c r="DB11" s="127">
        <v>6304</v>
      </c>
      <c r="DC11" s="128">
        <v>5175</v>
      </c>
      <c r="DD11" s="127">
        <v>4545</v>
      </c>
      <c r="DE11" s="127">
        <v>784</v>
      </c>
      <c r="DF11" s="127">
        <v>10872</v>
      </c>
      <c r="DG11" s="127">
        <v>1511</v>
      </c>
      <c r="DH11" s="127">
        <v>3170</v>
      </c>
      <c r="DI11" s="127">
        <v>560</v>
      </c>
      <c r="DJ11" s="128">
        <v>2553</v>
      </c>
      <c r="DK11" s="127">
        <v>2071</v>
      </c>
      <c r="DL11" s="127">
        <v>61</v>
      </c>
      <c r="DM11" s="127">
        <v>5395</v>
      </c>
      <c r="DN11" s="127">
        <v>123</v>
      </c>
      <c r="DO11" s="127">
        <v>1170</v>
      </c>
      <c r="DP11" s="127">
        <v>65</v>
      </c>
      <c r="DQ11" s="128">
        <v>7728</v>
      </c>
      <c r="DR11" s="127">
        <v>7124</v>
      </c>
      <c r="DS11" s="127">
        <v>7121</v>
      </c>
      <c r="DT11" s="127">
        <v>14056</v>
      </c>
      <c r="DU11" s="127">
        <v>14051</v>
      </c>
      <c r="DV11" s="127">
        <v>5716</v>
      </c>
      <c r="DW11" s="129">
        <v>5714</v>
      </c>
    </row>
    <row r="12" spans="1:127" s="5" customFormat="1" ht="12.75" customHeight="1" x14ac:dyDescent="0.25">
      <c r="A12" s="382" t="s">
        <v>9</v>
      </c>
      <c r="B12" s="309">
        <f>I12+P12+AD12+AK12+AR12+AY12+W12</f>
        <v>0</v>
      </c>
      <c r="C12" s="310">
        <f t="shared" ref="C12:C49" si="2">J12+Q12+AE12+AL12+AS12+AZ12+X12</f>
        <v>108483</v>
      </c>
      <c r="D12" s="310">
        <f t="shared" ref="D12:D49" si="3">K12+R12+AF12+AM12+AT12+BA12+Y12</f>
        <v>44112</v>
      </c>
      <c r="E12" s="310">
        <f t="shared" ref="E12:E49" si="4">L12+S12+AG12+AN12+AU12+BB12+Z12</f>
        <v>242114</v>
      </c>
      <c r="F12" s="310">
        <f t="shared" ref="F12:F49" si="5">M12+T12+AH12+AO12+AV12+BC12+AA12</f>
        <v>87123</v>
      </c>
      <c r="G12" s="310">
        <f t="shared" ref="G12:G49" si="6">N12+U12+AI12+AP12+AW12+BD12+AB12</f>
        <v>73927</v>
      </c>
      <c r="H12" s="311">
        <f t="shared" ref="H12:H49" si="7">O12+V12+AJ12+AQ12+AX12+BE12+AC12</f>
        <v>33260</v>
      </c>
      <c r="I12" s="65">
        <v>0</v>
      </c>
      <c r="J12" s="130">
        <v>2506</v>
      </c>
      <c r="K12" s="130">
        <v>1098</v>
      </c>
      <c r="L12" s="130">
        <v>4799</v>
      </c>
      <c r="M12" s="130">
        <v>2114</v>
      </c>
      <c r="N12" s="66">
        <v>1182</v>
      </c>
      <c r="O12" s="66">
        <v>828</v>
      </c>
      <c r="P12" s="67">
        <v>0</v>
      </c>
      <c r="Q12" s="66">
        <v>21959</v>
      </c>
      <c r="R12" s="66">
        <v>8656</v>
      </c>
      <c r="S12" s="66">
        <v>44164</v>
      </c>
      <c r="T12" s="66">
        <v>15454</v>
      </c>
      <c r="U12" s="66">
        <v>13266</v>
      </c>
      <c r="V12" s="66">
        <v>5947</v>
      </c>
      <c r="W12" s="67">
        <v>0</v>
      </c>
      <c r="X12" s="66">
        <v>7653</v>
      </c>
      <c r="Y12" s="66">
        <v>7648</v>
      </c>
      <c r="Z12" s="66">
        <v>14438</v>
      </c>
      <c r="AA12" s="66">
        <v>14431</v>
      </c>
      <c r="AB12" s="66">
        <v>6615</v>
      </c>
      <c r="AC12" s="292">
        <v>6614</v>
      </c>
      <c r="AD12" s="67">
        <v>0</v>
      </c>
      <c r="AE12" s="68">
        <v>0</v>
      </c>
      <c r="AF12" s="68">
        <v>0</v>
      </c>
      <c r="AG12" s="68">
        <v>0</v>
      </c>
      <c r="AH12" s="68">
        <v>0</v>
      </c>
      <c r="AI12" s="68">
        <v>0</v>
      </c>
      <c r="AJ12" s="68">
        <v>0</v>
      </c>
      <c r="AK12" s="67">
        <v>0</v>
      </c>
      <c r="AL12" s="66">
        <v>53342</v>
      </c>
      <c r="AM12" s="66">
        <v>10919</v>
      </c>
      <c r="AN12" s="66">
        <v>128033</v>
      </c>
      <c r="AO12" s="66">
        <v>21213</v>
      </c>
      <c r="AP12" s="66">
        <v>36877</v>
      </c>
      <c r="AQ12" s="66">
        <v>7983</v>
      </c>
      <c r="AR12" s="67">
        <v>0</v>
      </c>
      <c r="AS12" s="66">
        <v>13716</v>
      </c>
      <c r="AT12" s="66">
        <v>9653</v>
      </c>
      <c r="AU12" s="66">
        <v>31974</v>
      </c>
      <c r="AV12" s="66">
        <v>22774</v>
      </c>
      <c r="AW12" s="66">
        <v>10096</v>
      </c>
      <c r="AX12" s="66">
        <v>7529</v>
      </c>
      <c r="AY12" s="67">
        <v>0</v>
      </c>
      <c r="AZ12" s="66">
        <v>9307</v>
      </c>
      <c r="BA12" s="66">
        <v>6138</v>
      </c>
      <c r="BB12" s="66">
        <v>18706</v>
      </c>
      <c r="BC12" s="66">
        <v>11137</v>
      </c>
      <c r="BD12" s="66">
        <v>5891</v>
      </c>
      <c r="BE12" s="292">
        <v>4359</v>
      </c>
    </row>
    <row r="13" spans="1:127" s="5" customFormat="1" ht="12.75" customHeight="1" x14ac:dyDescent="0.25">
      <c r="A13" s="383" t="s">
        <v>10</v>
      </c>
      <c r="B13" s="303">
        <f t="shared" ref="B13:B49" si="8">I13+P13+AD13+AK13+AR13+AY13+W13</f>
        <v>0</v>
      </c>
      <c r="C13" s="304">
        <f t="shared" si="2"/>
        <v>109695</v>
      </c>
      <c r="D13" s="304">
        <f t="shared" si="3"/>
        <v>45555</v>
      </c>
      <c r="E13" s="304">
        <f t="shared" si="4"/>
        <v>250652</v>
      </c>
      <c r="F13" s="304">
        <f t="shared" si="5"/>
        <v>92700</v>
      </c>
      <c r="G13" s="304">
        <f t="shared" si="6"/>
        <v>75572</v>
      </c>
      <c r="H13" s="305">
        <f t="shared" si="7"/>
        <v>34528</v>
      </c>
      <c r="I13" s="54">
        <v>0</v>
      </c>
      <c r="J13" s="69">
        <v>2346</v>
      </c>
      <c r="K13" s="69">
        <v>1192</v>
      </c>
      <c r="L13" s="69">
        <v>4808</v>
      </c>
      <c r="M13" s="69">
        <v>2145</v>
      </c>
      <c r="N13" s="69">
        <v>1266</v>
      </c>
      <c r="O13" s="69">
        <v>772</v>
      </c>
      <c r="P13" s="56">
        <v>0</v>
      </c>
      <c r="Q13" s="69">
        <v>21891</v>
      </c>
      <c r="R13" s="69">
        <v>9428</v>
      </c>
      <c r="S13" s="69">
        <v>47297</v>
      </c>
      <c r="T13" s="69">
        <v>17445</v>
      </c>
      <c r="U13" s="69">
        <v>14625</v>
      </c>
      <c r="V13" s="69">
        <v>6591</v>
      </c>
      <c r="W13" s="56">
        <v>0</v>
      </c>
      <c r="X13" s="69">
        <v>7658</v>
      </c>
      <c r="Y13" s="69">
        <v>7643</v>
      </c>
      <c r="Z13" s="69">
        <v>14949</v>
      </c>
      <c r="AA13" s="69">
        <v>14931</v>
      </c>
      <c r="AB13" s="69">
        <v>6479</v>
      </c>
      <c r="AC13" s="293">
        <v>6478</v>
      </c>
      <c r="AD13" s="56">
        <v>0</v>
      </c>
      <c r="AE13" s="55">
        <v>0</v>
      </c>
      <c r="AF13" s="55">
        <v>0</v>
      </c>
      <c r="AG13" s="55">
        <v>0</v>
      </c>
      <c r="AH13" s="55">
        <v>0</v>
      </c>
      <c r="AI13" s="55">
        <v>0</v>
      </c>
      <c r="AJ13" s="55">
        <v>0</v>
      </c>
      <c r="AK13" s="56">
        <v>0</v>
      </c>
      <c r="AL13" s="69">
        <v>54616</v>
      </c>
      <c r="AM13" s="69">
        <v>11351</v>
      </c>
      <c r="AN13" s="69">
        <v>130016</v>
      </c>
      <c r="AO13" s="69">
        <v>22013</v>
      </c>
      <c r="AP13" s="69">
        <v>36775</v>
      </c>
      <c r="AQ13" s="69">
        <v>8995</v>
      </c>
      <c r="AR13" s="56">
        <v>0</v>
      </c>
      <c r="AS13" s="69">
        <v>13805</v>
      </c>
      <c r="AT13" s="69">
        <v>9648</v>
      </c>
      <c r="AU13" s="69">
        <v>33753</v>
      </c>
      <c r="AV13" s="69">
        <v>24016</v>
      </c>
      <c r="AW13" s="69">
        <v>10529</v>
      </c>
      <c r="AX13" s="69">
        <v>7441</v>
      </c>
      <c r="AY13" s="56">
        <v>0</v>
      </c>
      <c r="AZ13" s="69">
        <v>9379</v>
      </c>
      <c r="BA13" s="69">
        <v>6293</v>
      </c>
      <c r="BB13" s="69">
        <v>19829</v>
      </c>
      <c r="BC13" s="69">
        <v>12150</v>
      </c>
      <c r="BD13" s="69">
        <v>5898</v>
      </c>
      <c r="BE13" s="293">
        <v>4251</v>
      </c>
    </row>
    <row r="14" spans="1:127" s="5" customFormat="1" ht="12.75" customHeight="1" x14ac:dyDescent="0.25">
      <c r="A14" s="383" t="s">
        <v>11</v>
      </c>
      <c r="B14" s="303">
        <f t="shared" si="8"/>
        <v>0</v>
      </c>
      <c r="C14" s="304">
        <f t="shared" si="2"/>
        <v>110234</v>
      </c>
      <c r="D14" s="304">
        <f t="shared" si="3"/>
        <v>47468</v>
      </c>
      <c r="E14" s="304">
        <f t="shared" si="4"/>
        <v>259898</v>
      </c>
      <c r="F14" s="304">
        <f t="shared" si="5"/>
        <v>97301</v>
      </c>
      <c r="G14" s="304">
        <f t="shared" si="6"/>
        <v>82657</v>
      </c>
      <c r="H14" s="305">
        <f t="shared" si="7"/>
        <v>38732</v>
      </c>
      <c r="I14" s="54">
        <v>0</v>
      </c>
      <c r="J14" s="69">
        <v>2208</v>
      </c>
      <c r="K14" s="69">
        <v>1283</v>
      </c>
      <c r="L14" s="69">
        <v>4858</v>
      </c>
      <c r="M14" s="69">
        <v>2393</v>
      </c>
      <c r="N14" s="69">
        <v>1446</v>
      </c>
      <c r="O14" s="69">
        <v>869</v>
      </c>
      <c r="P14" s="56">
        <v>0</v>
      </c>
      <c r="Q14" s="69">
        <v>22156</v>
      </c>
      <c r="R14" s="69">
        <v>9443</v>
      </c>
      <c r="S14" s="69">
        <v>49038</v>
      </c>
      <c r="T14" s="69">
        <v>19067</v>
      </c>
      <c r="U14" s="69">
        <v>15826</v>
      </c>
      <c r="V14" s="69">
        <v>7144</v>
      </c>
      <c r="W14" s="56">
        <v>0</v>
      </c>
      <c r="X14" s="69">
        <v>7547</v>
      </c>
      <c r="Y14" s="69">
        <v>7542</v>
      </c>
      <c r="Z14" s="69">
        <v>15101</v>
      </c>
      <c r="AA14" s="69">
        <v>15082</v>
      </c>
      <c r="AB14" s="69">
        <v>6788</v>
      </c>
      <c r="AC14" s="293">
        <v>6787</v>
      </c>
      <c r="AD14" s="56">
        <v>0</v>
      </c>
      <c r="AE14" s="55">
        <v>0</v>
      </c>
      <c r="AF14" s="55">
        <v>0</v>
      </c>
      <c r="AG14" s="55">
        <v>0</v>
      </c>
      <c r="AH14" s="55">
        <v>0</v>
      </c>
      <c r="AI14" s="55">
        <v>0</v>
      </c>
      <c r="AJ14" s="55">
        <v>0</v>
      </c>
      <c r="AK14" s="56">
        <v>0</v>
      </c>
      <c r="AL14" s="69">
        <v>53721</v>
      </c>
      <c r="AM14" s="69">
        <v>12094</v>
      </c>
      <c r="AN14" s="69">
        <v>134550</v>
      </c>
      <c r="AO14" s="69">
        <v>23077</v>
      </c>
      <c r="AP14" s="69">
        <v>39653</v>
      </c>
      <c r="AQ14" s="69">
        <v>10309</v>
      </c>
      <c r="AR14" s="56">
        <v>0</v>
      </c>
      <c r="AS14" s="69">
        <v>14732</v>
      </c>
      <c r="AT14" s="69">
        <v>10579</v>
      </c>
      <c r="AU14" s="69">
        <v>34846</v>
      </c>
      <c r="AV14" s="69">
        <v>24910</v>
      </c>
      <c r="AW14" s="69">
        <v>11877</v>
      </c>
      <c r="AX14" s="69">
        <v>8454</v>
      </c>
      <c r="AY14" s="56">
        <v>0</v>
      </c>
      <c r="AZ14" s="69">
        <v>9870</v>
      </c>
      <c r="BA14" s="69">
        <v>6527</v>
      </c>
      <c r="BB14" s="69">
        <v>21505</v>
      </c>
      <c r="BC14" s="69">
        <v>12772</v>
      </c>
      <c r="BD14" s="69">
        <v>7067</v>
      </c>
      <c r="BE14" s="293">
        <v>5169</v>
      </c>
    </row>
    <row r="15" spans="1:127" s="5" customFormat="1" ht="12.75" customHeight="1" x14ac:dyDescent="0.25">
      <c r="A15" s="27" t="s">
        <v>12</v>
      </c>
      <c r="B15" s="303">
        <f t="shared" si="8"/>
        <v>107010</v>
      </c>
      <c r="C15" s="304">
        <f t="shared" si="2"/>
        <v>107778</v>
      </c>
      <c r="D15" s="304">
        <f t="shared" si="3"/>
        <v>48322</v>
      </c>
      <c r="E15" s="304">
        <f t="shared" si="4"/>
        <v>266844</v>
      </c>
      <c r="F15" s="304">
        <f t="shared" si="5"/>
        <v>100669</v>
      </c>
      <c r="G15" s="304">
        <f t="shared" si="6"/>
        <v>83240</v>
      </c>
      <c r="H15" s="305">
        <f t="shared" si="7"/>
        <v>41162</v>
      </c>
      <c r="I15" s="70">
        <v>1800</v>
      </c>
      <c r="J15" s="69">
        <v>3160</v>
      </c>
      <c r="K15" s="69">
        <v>2086</v>
      </c>
      <c r="L15" s="69">
        <v>7502</v>
      </c>
      <c r="M15" s="69">
        <v>4067</v>
      </c>
      <c r="N15" s="69">
        <v>2396</v>
      </c>
      <c r="O15" s="69">
        <v>1684</v>
      </c>
      <c r="P15" s="71">
        <v>19520</v>
      </c>
      <c r="Q15" s="69">
        <v>19257</v>
      </c>
      <c r="R15" s="69">
        <v>9587</v>
      </c>
      <c r="S15" s="69">
        <v>45617</v>
      </c>
      <c r="T15" s="69">
        <v>18168</v>
      </c>
      <c r="U15" s="69">
        <v>14684</v>
      </c>
      <c r="V15" s="69">
        <v>7327</v>
      </c>
      <c r="W15" s="71">
        <v>6640</v>
      </c>
      <c r="X15" s="69">
        <v>6877</v>
      </c>
      <c r="Y15" s="69">
        <v>6667</v>
      </c>
      <c r="Z15" s="69">
        <v>14358</v>
      </c>
      <c r="AA15" s="69">
        <v>14340</v>
      </c>
      <c r="AB15" s="69">
        <v>7002</v>
      </c>
      <c r="AC15" s="293">
        <v>6992</v>
      </c>
      <c r="AD15" s="56">
        <v>0</v>
      </c>
      <c r="AE15" s="55">
        <v>0</v>
      </c>
      <c r="AF15" s="55">
        <v>0</v>
      </c>
      <c r="AG15" s="55">
        <v>0</v>
      </c>
      <c r="AH15" s="55">
        <v>0</v>
      </c>
      <c r="AI15" s="55">
        <v>0</v>
      </c>
      <c r="AJ15" s="55">
        <v>0</v>
      </c>
      <c r="AK15" s="71">
        <v>55920</v>
      </c>
      <c r="AL15" s="69">
        <v>53748</v>
      </c>
      <c r="AM15" s="69">
        <v>12789</v>
      </c>
      <c r="AN15" s="69">
        <v>141279</v>
      </c>
      <c r="AO15" s="69">
        <v>24982</v>
      </c>
      <c r="AP15" s="69">
        <v>39277</v>
      </c>
      <c r="AQ15" s="69">
        <v>10448</v>
      </c>
      <c r="AR15" s="71">
        <v>15750</v>
      </c>
      <c r="AS15" s="69">
        <v>13896</v>
      </c>
      <c r="AT15" s="69">
        <v>9714</v>
      </c>
      <c r="AU15" s="69">
        <v>36002</v>
      </c>
      <c r="AV15" s="69">
        <v>25589</v>
      </c>
      <c r="AW15" s="69">
        <v>12814</v>
      </c>
      <c r="AX15" s="69">
        <v>9416</v>
      </c>
      <c r="AY15" s="71">
        <v>7380</v>
      </c>
      <c r="AZ15" s="69">
        <v>10840</v>
      </c>
      <c r="BA15" s="69">
        <v>7479</v>
      </c>
      <c r="BB15" s="69">
        <v>22086</v>
      </c>
      <c r="BC15" s="69">
        <v>13523</v>
      </c>
      <c r="BD15" s="69">
        <v>7067</v>
      </c>
      <c r="BE15" s="293">
        <v>5295</v>
      </c>
    </row>
    <row r="16" spans="1:127" s="5" customFormat="1" ht="12.75" customHeight="1" thickBot="1" x14ac:dyDescent="0.3">
      <c r="A16" s="467" t="s">
        <v>13</v>
      </c>
      <c r="B16" s="468">
        <f t="shared" si="8"/>
        <v>114700</v>
      </c>
      <c r="C16" s="469">
        <f t="shared" si="2"/>
        <v>114615</v>
      </c>
      <c r="D16" s="469">
        <f t="shared" si="3"/>
        <v>53521</v>
      </c>
      <c r="E16" s="469">
        <f t="shared" si="4"/>
        <v>291041</v>
      </c>
      <c r="F16" s="469">
        <f t="shared" si="5"/>
        <v>107514</v>
      </c>
      <c r="G16" s="469">
        <f t="shared" si="6"/>
        <v>85129</v>
      </c>
      <c r="H16" s="470">
        <f t="shared" si="7"/>
        <v>44221</v>
      </c>
      <c r="I16" s="471">
        <v>3900</v>
      </c>
      <c r="J16" s="472">
        <v>3900</v>
      </c>
      <c r="K16" s="472">
        <v>2444</v>
      </c>
      <c r="L16" s="472">
        <v>8548</v>
      </c>
      <c r="M16" s="472">
        <v>4567</v>
      </c>
      <c r="N16" s="472">
        <v>2575</v>
      </c>
      <c r="O16" s="472">
        <v>1871</v>
      </c>
      <c r="P16" s="473">
        <v>21020</v>
      </c>
      <c r="Q16" s="472">
        <v>21332</v>
      </c>
      <c r="R16" s="472">
        <v>11587</v>
      </c>
      <c r="S16" s="472">
        <v>50436</v>
      </c>
      <c r="T16" s="472">
        <v>21035</v>
      </c>
      <c r="U16" s="472">
        <v>15123</v>
      </c>
      <c r="V16" s="472">
        <v>8162</v>
      </c>
      <c r="W16" s="473">
        <v>6800</v>
      </c>
      <c r="X16" s="472">
        <v>6800</v>
      </c>
      <c r="Y16" s="472">
        <v>6784</v>
      </c>
      <c r="Z16" s="472">
        <v>13723</v>
      </c>
      <c r="AA16" s="472">
        <v>13693</v>
      </c>
      <c r="AB16" s="472">
        <v>7217</v>
      </c>
      <c r="AC16" s="474">
        <v>7214</v>
      </c>
      <c r="AD16" s="475">
        <v>0</v>
      </c>
      <c r="AE16" s="411">
        <v>0</v>
      </c>
      <c r="AF16" s="411">
        <v>0</v>
      </c>
      <c r="AG16" s="411">
        <v>0</v>
      </c>
      <c r="AH16" s="411">
        <v>0</v>
      </c>
      <c r="AI16" s="411">
        <v>0</v>
      </c>
      <c r="AJ16" s="411">
        <v>0</v>
      </c>
      <c r="AK16" s="473">
        <v>56650</v>
      </c>
      <c r="AL16" s="472">
        <v>57006</v>
      </c>
      <c r="AM16" s="472">
        <v>14438</v>
      </c>
      <c r="AN16" s="472">
        <v>156997</v>
      </c>
      <c r="AO16" s="472">
        <v>27123</v>
      </c>
      <c r="AP16" s="472">
        <v>39484</v>
      </c>
      <c r="AQ16" s="472">
        <v>11605</v>
      </c>
      <c r="AR16" s="473">
        <v>15030</v>
      </c>
      <c r="AS16" s="472">
        <v>14278</v>
      </c>
      <c r="AT16" s="472">
        <v>10040</v>
      </c>
      <c r="AU16" s="472">
        <v>36425</v>
      </c>
      <c r="AV16" s="472">
        <v>25417</v>
      </c>
      <c r="AW16" s="472">
        <v>13193</v>
      </c>
      <c r="AX16" s="472">
        <v>9688</v>
      </c>
      <c r="AY16" s="473">
        <v>11300</v>
      </c>
      <c r="AZ16" s="472">
        <v>11299</v>
      </c>
      <c r="BA16" s="472">
        <v>8228</v>
      </c>
      <c r="BB16" s="472">
        <v>24912</v>
      </c>
      <c r="BC16" s="472">
        <v>15679</v>
      </c>
      <c r="BD16" s="472">
        <v>7537</v>
      </c>
      <c r="BE16" s="474">
        <v>5681</v>
      </c>
    </row>
    <row r="17" spans="1:57" s="5" customFormat="1" ht="12.75" customHeight="1" x14ac:dyDescent="0.25">
      <c r="A17" s="460" t="s">
        <v>14</v>
      </c>
      <c r="B17" s="461">
        <f t="shared" si="8"/>
        <v>130520</v>
      </c>
      <c r="C17" s="462">
        <f t="shared" si="2"/>
        <v>130670</v>
      </c>
      <c r="D17" s="462">
        <f t="shared" si="3"/>
        <v>60101</v>
      </c>
      <c r="E17" s="462">
        <f t="shared" si="4"/>
        <v>323825</v>
      </c>
      <c r="F17" s="462">
        <f t="shared" si="5"/>
        <v>119345</v>
      </c>
      <c r="G17" s="462">
        <f t="shared" si="6"/>
        <v>87131</v>
      </c>
      <c r="H17" s="463">
        <f t="shared" si="7"/>
        <v>46022</v>
      </c>
      <c r="I17" s="464">
        <v>4940</v>
      </c>
      <c r="J17" s="66">
        <v>4941</v>
      </c>
      <c r="K17" s="66">
        <v>3058</v>
      </c>
      <c r="L17" s="66">
        <v>10419</v>
      </c>
      <c r="M17" s="66">
        <v>5467</v>
      </c>
      <c r="N17" s="66">
        <v>2700</v>
      </c>
      <c r="O17" s="66">
        <v>1989</v>
      </c>
      <c r="P17" s="465">
        <v>26000</v>
      </c>
      <c r="Q17" s="66">
        <v>25707</v>
      </c>
      <c r="R17" s="66">
        <v>14166</v>
      </c>
      <c r="S17" s="66">
        <v>58441</v>
      </c>
      <c r="T17" s="66">
        <v>25739</v>
      </c>
      <c r="U17" s="66">
        <v>15930</v>
      </c>
      <c r="V17" s="66">
        <v>9091</v>
      </c>
      <c r="W17" s="465">
        <v>6960</v>
      </c>
      <c r="X17" s="66">
        <v>7002</v>
      </c>
      <c r="Y17" s="66">
        <v>6971</v>
      </c>
      <c r="Z17" s="66">
        <v>13859</v>
      </c>
      <c r="AA17" s="66">
        <v>13806</v>
      </c>
      <c r="AB17" s="66">
        <v>6646</v>
      </c>
      <c r="AC17" s="466">
        <v>6640</v>
      </c>
      <c r="AD17" s="67">
        <v>0</v>
      </c>
      <c r="AE17" s="68">
        <v>0</v>
      </c>
      <c r="AF17" s="68">
        <v>0</v>
      </c>
      <c r="AG17" s="68">
        <v>0</v>
      </c>
      <c r="AH17" s="68">
        <v>0</v>
      </c>
      <c r="AI17" s="68">
        <v>0</v>
      </c>
      <c r="AJ17" s="68">
        <v>0</v>
      </c>
      <c r="AK17" s="465">
        <v>62510</v>
      </c>
      <c r="AL17" s="66">
        <v>64610</v>
      </c>
      <c r="AM17" s="66">
        <v>15692</v>
      </c>
      <c r="AN17" s="66">
        <v>174815</v>
      </c>
      <c r="AO17" s="66">
        <v>30208</v>
      </c>
      <c r="AP17" s="66">
        <v>40402</v>
      </c>
      <c r="AQ17" s="66">
        <v>12104</v>
      </c>
      <c r="AR17" s="465">
        <v>16470</v>
      </c>
      <c r="AS17" s="66">
        <v>14812</v>
      </c>
      <c r="AT17" s="66">
        <v>10443</v>
      </c>
      <c r="AU17" s="66">
        <v>37532</v>
      </c>
      <c r="AV17" s="66">
        <v>25998</v>
      </c>
      <c r="AW17" s="66">
        <v>12863</v>
      </c>
      <c r="AX17" s="66">
        <v>9580</v>
      </c>
      <c r="AY17" s="465">
        <v>13640</v>
      </c>
      <c r="AZ17" s="66">
        <v>13598</v>
      </c>
      <c r="BA17" s="66">
        <v>9771</v>
      </c>
      <c r="BB17" s="66">
        <v>28759</v>
      </c>
      <c r="BC17" s="66">
        <v>18127</v>
      </c>
      <c r="BD17" s="66">
        <v>8590</v>
      </c>
      <c r="BE17" s="466">
        <v>6618</v>
      </c>
    </row>
    <row r="18" spans="1:57" s="5" customFormat="1" ht="12.75" customHeight="1" x14ac:dyDescent="0.25">
      <c r="A18" s="27" t="s">
        <v>15</v>
      </c>
      <c r="B18" s="303">
        <f t="shared" si="8"/>
        <v>141090</v>
      </c>
      <c r="C18" s="304">
        <f t="shared" si="2"/>
        <v>141115</v>
      </c>
      <c r="D18" s="304">
        <f t="shared" si="3"/>
        <v>65313</v>
      </c>
      <c r="E18" s="304">
        <f t="shared" si="4"/>
        <v>359049</v>
      </c>
      <c r="F18" s="304">
        <f t="shared" si="5"/>
        <v>131414</v>
      </c>
      <c r="G18" s="304">
        <f t="shared" si="6"/>
        <v>93166</v>
      </c>
      <c r="H18" s="305">
        <f t="shared" si="7"/>
        <v>50803</v>
      </c>
      <c r="I18" s="70">
        <v>5420</v>
      </c>
      <c r="J18" s="69">
        <v>5423</v>
      </c>
      <c r="K18" s="69">
        <v>3349</v>
      </c>
      <c r="L18" s="69">
        <v>12105</v>
      </c>
      <c r="M18" s="69">
        <v>6411</v>
      </c>
      <c r="N18" s="69">
        <v>3085</v>
      </c>
      <c r="O18" s="69">
        <v>2192</v>
      </c>
      <c r="P18" s="71">
        <v>28600</v>
      </c>
      <c r="Q18" s="69">
        <v>28658</v>
      </c>
      <c r="R18" s="69">
        <v>16221</v>
      </c>
      <c r="S18" s="69">
        <v>67224</v>
      </c>
      <c r="T18" s="69">
        <v>30409</v>
      </c>
      <c r="U18" s="69">
        <v>18167</v>
      </c>
      <c r="V18" s="69">
        <v>11188</v>
      </c>
      <c r="W18" s="71">
        <v>7040</v>
      </c>
      <c r="X18" s="69">
        <v>7039</v>
      </c>
      <c r="Y18" s="69">
        <v>6994</v>
      </c>
      <c r="Z18" s="69">
        <v>14126</v>
      </c>
      <c r="AA18" s="69">
        <v>14027</v>
      </c>
      <c r="AB18" s="69">
        <v>6560</v>
      </c>
      <c r="AC18" s="293">
        <v>6555</v>
      </c>
      <c r="AD18" s="56">
        <v>0</v>
      </c>
      <c r="AE18" s="55">
        <v>0</v>
      </c>
      <c r="AF18" s="55">
        <v>0</v>
      </c>
      <c r="AG18" s="55">
        <v>0</v>
      </c>
      <c r="AH18" s="55">
        <v>0</v>
      </c>
      <c r="AI18" s="55">
        <v>0</v>
      </c>
      <c r="AJ18" s="55">
        <v>0</v>
      </c>
      <c r="AK18" s="71">
        <v>69450</v>
      </c>
      <c r="AL18" s="69">
        <v>69488</v>
      </c>
      <c r="AM18" s="69">
        <v>17176</v>
      </c>
      <c r="AN18" s="69">
        <v>193785</v>
      </c>
      <c r="AO18" s="69">
        <v>33017</v>
      </c>
      <c r="AP18" s="69">
        <v>42942</v>
      </c>
      <c r="AQ18" s="69">
        <v>13688</v>
      </c>
      <c r="AR18" s="71">
        <v>15370</v>
      </c>
      <c r="AS18" s="69">
        <v>15377</v>
      </c>
      <c r="AT18" s="69">
        <v>10811</v>
      </c>
      <c r="AU18" s="69">
        <v>38736</v>
      </c>
      <c r="AV18" s="69">
        <v>26762</v>
      </c>
      <c r="AW18" s="69">
        <v>12975</v>
      </c>
      <c r="AX18" s="69">
        <v>9769</v>
      </c>
      <c r="AY18" s="71">
        <v>15210</v>
      </c>
      <c r="AZ18" s="69">
        <v>15130</v>
      </c>
      <c r="BA18" s="69">
        <v>10762</v>
      </c>
      <c r="BB18" s="69">
        <v>33073</v>
      </c>
      <c r="BC18" s="69">
        <v>20788</v>
      </c>
      <c r="BD18" s="69">
        <v>9437</v>
      </c>
      <c r="BE18" s="293">
        <v>7411</v>
      </c>
    </row>
    <row r="19" spans="1:57" s="5" customFormat="1" ht="12.75" customHeight="1" x14ac:dyDescent="0.25">
      <c r="A19" s="27" t="s">
        <v>16</v>
      </c>
      <c r="B19" s="303">
        <f t="shared" si="8"/>
        <v>159410</v>
      </c>
      <c r="C19" s="304">
        <f t="shared" si="2"/>
        <v>159432</v>
      </c>
      <c r="D19" s="304">
        <f t="shared" si="3"/>
        <v>74300</v>
      </c>
      <c r="E19" s="304">
        <f t="shared" si="4"/>
        <v>404996</v>
      </c>
      <c r="F19" s="304">
        <f t="shared" si="5"/>
        <v>146250</v>
      </c>
      <c r="G19" s="304">
        <f t="shared" si="6"/>
        <v>106417</v>
      </c>
      <c r="H19" s="305">
        <f t="shared" si="7"/>
        <v>56876</v>
      </c>
      <c r="I19" s="70">
        <v>6740</v>
      </c>
      <c r="J19" s="69">
        <v>6742</v>
      </c>
      <c r="K19" s="69">
        <v>4130</v>
      </c>
      <c r="L19" s="69">
        <v>14638</v>
      </c>
      <c r="M19" s="69">
        <v>7542</v>
      </c>
      <c r="N19" s="69">
        <v>3804</v>
      </c>
      <c r="O19" s="69">
        <v>2822</v>
      </c>
      <c r="P19" s="71">
        <v>33380</v>
      </c>
      <c r="Q19" s="69">
        <v>33415</v>
      </c>
      <c r="R19" s="69">
        <v>19332</v>
      </c>
      <c r="S19" s="69">
        <v>77730</v>
      </c>
      <c r="T19" s="69">
        <v>35762</v>
      </c>
      <c r="U19" s="69">
        <v>21870</v>
      </c>
      <c r="V19" s="69">
        <v>13626</v>
      </c>
      <c r="W19" s="71">
        <v>7040</v>
      </c>
      <c r="X19" s="69">
        <v>7040</v>
      </c>
      <c r="Y19" s="69">
        <v>7007</v>
      </c>
      <c r="Z19" s="69">
        <v>14250</v>
      </c>
      <c r="AA19" s="69">
        <v>14115</v>
      </c>
      <c r="AB19" s="69">
        <v>6709</v>
      </c>
      <c r="AC19" s="293">
        <v>6693</v>
      </c>
      <c r="AD19" s="56">
        <v>0</v>
      </c>
      <c r="AE19" s="55">
        <v>0</v>
      </c>
      <c r="AF19" s="55">
        <v>0</v>
      </c>
      <c r="AG19" s="55">
        <v>0</v>
      </c>
      <c r="AH19" s="55">
        <v>0</v>
      </c>
      <c r="AI19" s="55">
        <v>0</v>
      </c>
      <c r="AJ19" s="55">
        <v>0</v>
      </c>
      <c r="AK19" s="71">
        <v>78110</v>
      </c>
      <c r="AL19" s="69">
        <v>78170</v>
      </c>
      <c r="AM19" s="69">
        <v>20459</v>
      </c>
      <c r="AN19" s="69">
        <v>217454</v>
      </c>
      <c r="AO19" s="69">
        <v>38905</v>
      </c>
      <c r="AP19" s="69">
        <v>49767</v>
      </c>
      <c r="AQ19" s="69">
        <v>15947</v>
      </c>
      <c r="AR19" s="71">
        <v>17290</v>
      </c>
      <c r="AS19" s="69">
        <v>17294</v>
      </c>
      <c r="AT19" s="69">
        <v>11788</v>
      </c>
      <c r="AU19" s="69">
        <v>45565</v>
      </c>
      <c r="AV19" s="69">
        <v>28905</v>
      </c>
      <c r="AW19" s="69">
        <v>14671</v>
      </c>
      <c r="AX19" s="69">
        <v>10548</v>
      </c>
      <c r="AY19" s="71">
        <v>16850</v>
      </c>
      <c r="AZ19" s="69">
        <v>16771</v>
      </c>
      <c r="BA19" s="69">
        <v>11584</v>
      </c>
      <c r="BB19" s="69">
        <v>35359</v>
      </c>
      <c r="BC19" s="69">
        <v>21021</v>
      </c>
      <c r="BD19" s="69">
        <v>9596</v>
      </c>
      <c r="BE19" s="293">
        <v>7240</v>
      </c>
    </row>
    <row r="20" spans="1:57" s="5" customFormat="1" ht="12.75" customHeight="1" x14ac:dyDescent="0.25">
      <c r="A20" s="27" t="s">
        <v>17</v>
      </c>
      <c r="B20" s="303">
        <f t="shared" si="8"/>
        <v>174490</v>
      </c>
      <c r="C20" s="304">
        <f t="shared" si="2"/>
        <v>174964</v>
      </c>
      <c r="D20" s="304">
        <f t="shared" si="3"/>
        <v>82214</v>
      </c>
      <c r="E20" s="304">
        <f t="shared" si="4"/>
        <v>456227</v>
      </c>
      <c r="F20" s="304">
        <f t="shared" si="5"/>
        <v>165567</v>
      </c>
      <c r="G20" s="304">
        <f t="shared" si="6"/>
        <v>111855</v>
      </c>
      <c r="H20" s="305">
        <f t="shared" si="7"/>
        <v>60287</v>
      </c>
      <c r="I20" s="70">
        <v>6220</v>
      </c>
      <c r="J20" s="69">
        <v>7525</v>
      </c>
      <c r="K20" s="69">
        <v>4594</v>
      </c>
      <c r="L20" s="69">
        <v>17198</v>
      </c>
      <c r="M20" s="69">
        <v>8766</v>
      </c>
      <c r="N20" s="69">
        <v>4202</v>
      </c>
      <c r="O20" s="69">
        <v>3135</v>
      </c>
      <c r="P20" s="71">
        <v>40280</v>
      </c>
      <c r="Q20" s="69">
        <v>39401</v>
      </c>
      <c r="R20" s="69">
        <v>23124</v>
      </c>
      <c r="S20" s="69">
        <v>90994</v>
      </c>
      <c r="T20" s="69">
        <v>42654</v>
      </c>
      <c r="U20" s="69">
        <v>24219</v>
      </c>
      <c r="V20" s="69">
        <v>15680</v>
      </c>
      <c r="W20" s="71">
        <v>7040</v>
      </c>
      <c r="X20" s="69">
        <v>7041</v>
      </c>
      <c r="Y20" s="69">
        <v>6985</v>
      </c>
      <c r="Z20" s="69">
        <v>14226</v>
      </c>
      <c r="AA20" s="69">
        <v>14110</v>
      </c>
      <c r="AB20" s="69">
        <v>6827</v>
      </c>
      <c r="AC20" s="293">
        <v>6793</v>
      </c>
      <c r="AD20" s="56">
        <v>0</v>
      </c>
      <c r="AE20" s="55">
        <v>0</v>
      </c>
      <c r="AF20" s="55">
        <v>0</v>
      </c>
      <c r="AG20" s="55">
        <v>0</v>
      </c>
      <c r="AH20" s="55">
        <v>0</v>
      </c>
      <c r="AI20" s="55">
        <v>0</v>
      </c>
      <c r="AJ20" s="55">
        <v>0</v>
      </c>
      <c r="AK20" s="71">
        <v>83470</v>
      </c>
      <c r="AL20" s="69">
        <v>84232</v>
      </c>
      <c r="AM20" s="69">
        <v>22581</v>
      </c>
      <c r="AN20" s="69">
        <v>241528</v>
      </c>
      <c r="AO20" s="69">
        <v>43763</v>
      </c>
      <c r="AP20" s="69">
        <v>53589</v>
      </c>
      <c r="AQ20" s="69">
        <v>17465</v>
      </c>
      <c r="AR20" s="71">
        <v>17410</v>
      </c>
      <c r="AS20" s="69">
        <v>17298</v>
      </c>
      <c r="AT20" s="69">
        <v>11689</v>
      </c>
      <c r="AU20" s="69">
        <v>49783</v>
      </c>
      <c r="AV20" s="69">
        <v>31059</v>
      </c>
      <c r="AW20" s="69">
        <v>12126</v>
      </c>
      <c r="AX20" s="69">
        <v>8818</v>
      </c>
      <c r="AY20" s="71">
        <v>20070</v>
      </c>
      <c r="AZ20" s="69">
        <v>19467</v>
      </c>
      <c r="BA20" s="69">
        <v>13241</v>
      </c>
      <c r="BB20" s="69">
        <v>42498</v>
      </c>
      <c r="BC20" s="69">
        <v>25215</v>
      </c>
      <c r="BD20" s="69">
        <v>10892</v>
      </c>
      <c r="BE20" s="293">
        <v>8396</v>
      </c>
    </row>
    <row r="21" spans="1:57" s="5" customFormat="1" ht="12.75" customHeight="1" thickBot="1" x14ac:dyDescent="0.3">
      <c r="A21" s="467" t="s">
        <v>18</v>
      </c>
      <c r="B21" s="468">
        <f t="shared" si="8"/>
        <v>193070</v>
      </c>
      <c r="C21" s="469">
        <f t="shared" si="2"/>
        <v>197143</v>
      </c>
      <c r="D21" s="469">
        <f t="shared" si="3"/>
        <v>94515</v>
      </c>
      <c r="E21" s="469">
        <f t="shared" si="4"/>
        <v>506806</v>
      </c>
      <c r="F21" s="469">
        <f t="shared" si="5"/>
        <v>186509</v>
      </c>
      <c r="G21" s="469">
        <f t="shared" si="6"/>
        <v>128366</v>
      </c>
      <c r="H21" s="470">
        <f t="shared" si="7"/>
        <v>70467</v>
      </c>
      <c r="I21" s="471">
        <v>8940</v>
      </c>
      <c r="J21" s="472">
        <v>9462</v>
      </c>
      <c r="K21" s="472">
        <v>6057</v>
      </c>
      <c r="L21" s="472">
        <v>20705</v>
      </c>
      <c r="M21" s="472">
        <v>10820</v>
      </c>
      <c r="N21" s="472">
        <v>5199</v>
      </c>
      <c r="O21" s="472">
        <v>3812</v>
      </c>
      <c r="P21" s="473">
        <v>43800</v>
      </c>
      <c r="Q21" s="472">
        <v>44161</v>
      </c>
      <c r="R21" s="472">
        <v>25981</v>
      </c>
      <c r="S21" s="472">
        <v>104956</v>
      </c>
      <c r="T21" s="472">
        <v>49331</v>
      </c>
      <c r="U21" s="472">
        <v>27944</v>
      </c>
      <c r="V21" s="472">
        <v>18568</v>
      </c>
      <c r="W21" s="473">
        <v>7760</v>
      </c>
      <c r="X21" s="472">
        <v>7989</v>
      </c>
      <c r="Y21" s="472">
        <v>7934</v>
      </c>
      <c r="Z21" s="472">
        <v>15223</v>
      </c>
      <c r="AA21" s="472">
        <v>15075</v>
      </c>
      <c r="AB21" s="472">
        <v>6848</v>
      </c>
      <c r="AC21" s="474">
        <v>6832</v>
      </c>
      <c r="AD21" s="475">
        <v>0</v>
      </c>
      <c r="AE21" s="411">
        <v>0</v>
      </c>
      <c r="AF21" s="411">
        <v>0</v>
      </c>
      <c r="AG21" s="411">
        <v>0</v>
      </c>
      <c r="AH21" s="411">
        <v>0</v>
      </c>
      <c r="AI21" s="411">
        <v>0</v>
      </c>
      <c r="AJ21" s="411">
        <v>0</v>
      </c>
      <c r="AK21" s="473">
        <v>92730</v>
      </c>
      <c r="AL21" s="472">
        <v>94644</v>
      </c>
      <c r="AM21" s="472">
        <v>26353</v>
      </c>
      <c r="AN21" s="472">
        <v>263748</v>
      </c>
      <c r="AO21" s="472">
        <v>49662</v>
      </c>
      <c r="AP21" s="472">
        <v>60024</v>
      </c>
      <c r="AQ21" s="472">
        <v>19604</v>
      </c>
      <c r="AR21" s="473">
        <v>17610</v>
      </c>
      <c r="AS21" s="472">
        <v>18101</v>
      </c>
      <c r="AT21" s="472">
        <v>12718</v>
      </c>
      <c r="AU21" s="472">
        <v>51905</v>
      </c>
      <c r="AV21" s="472">
        <v>32503</v>
      </c>
      <c r="AW21" s="472">
        <v>15043</v>
      </c>
      <c r="AX21" s="472">
        <v>11178</v>
      </c>
      <c r="AY21" s="473">
        <v>22230</v>
      </c>
      <c r="AZ21" s="472">
        <v>22786</v>
      </c>
      <c r="BA21" s="472">
        <v>15472</v>
      </c>
      <c r="BB21" s="472">
        <v>50269</v>
      </c>
      <c r="BC21" s="472">
        <v>29118</v>
      </c>
      <c r="BD21" s="472">
        <v>13308</v>
      </c>
      <c r="BE21" s="474">
        <v>10473</v>
      </c>
    </row>
    <row r="22" spans="1:57" s="5" customFormat="1" ht="12.75" customHeight="1" x14ac:dyDescent="0.25">
      <c r="A22" s="460" t="s">
        <v>19</v>
      </c>
      <c r="B22" s="461">
        <f t="shared" si="8"/>
        <v>215470</v>
      </c>
      <c r="C22" s="462">
        <f t="shared" si="2"/>
        <v>223689</v>
      </c>
      <c r="D22" s="462">
        <f t="shared" si="3"/>
        <v>111552</v>
      </c>
      <c r="E22" s="462">
        <f t="shared" si="4"/>
        <v>569820</v>
      </c>
      <c r="F22" s="462">
        <f t="shared" si="5"/>
        <v>214310</v>
      </c>
      <c r="G22" s="462">
        <f t="shared" si="6"/>
        <v>143075</v>
      </c>
      <c r="H22" s="463">
        <f t="shared" si="7"/>
        <v>77640</v>
      </c>
      <c r="I22" s="464">
        <v>11680</v>
      </c>
      <c r="J22" s="66">
        <v>11433</v>
      </c>
      <c r="K22" s="66">
        <v>7762</v>
      </c>
      <c r="L22" s="66">
        <v>25114</v>
      </c>
      <c r="M22" s="66">
        <v>13792</v>
      </c>
      <c r="N22" s="66">
        <v>5999</v>
      </c>
      <c r="O22" s="66">
        <v>4253</v>
      </c>
      <c r="P22" s="465">
        <v>47540</v>
      </c>
      <c r="Q22" s="66">
        <v>49978</v>
      </c>
      <c r="R22" s="66">
        <v>30709</v>
      </c>
      <c r="S22" s="66">
        <v>118505</v>
      </c>
      <c r="T22" s="66">
        <v>56543</v>
      </c>
      <c r="U22" s="66">
        <v>33308</v>
      </c>
      <c r="V22" s="66">
        <v>21952</v>
      </c>
      <c r="W22" s="465">
        <v>8160</v>
      </c>
      <c r="X22" s="66">
        <v>8849</v>
      </c>
      <c r="Y22" s="66">
        <v>8790</v>
      </c>
      <c r="Z22" s="66">
        <v>16941</v>
      </c>
      <c r="AA22" s="66">
        <v>16775</v>
      </c>
      <c r="AB22" s="66">
        <v>6814</v>
      </c>
      <c r="AC22" s="466">
        <v>6784</v>
      </c>
      <c r="AD22" s="67">
        <v>0</v>
      </c>
      <c r="AE22" s="68">
        <v>0</v>
      </c>
      <c r="AF22" s="68">
        <v>0</v>
      </c>
      <c r="AG22" s="68">
        <v>0</v>
      </c>
      <c r="AH22" s="68">
        <v>0</v>
      </c>
      <c r="AI22" s="68">
        <v>0</v>
      </c>
      <c r="AJ22" s="68">
        <v>0</v>
      </c>
      <c r="AK22" s="465">
        <v>102010</v>
      </c>
      <c r="AL22" s="66">
        <v>106400</v>
      </c>
      <c r="AM22" s="66">
        <v>31550</v>
      </c>
      <c r="AN22" s="66">
        <v>294477</v>
      </c>
      <c r="AO22" s="66">
        <v>57945</v>
      </c>
      <c r="AP22" s="66">
        <v>66211</v>
      </c>
      <c r="AQ22" s="66">
        <v>21558</v>
      </c>
      <c r="AR22" s="465">
        <v>20410</v>
      </c>
      <c r="AS22" s="66">
        <v>20766</v>
      </c>
      <c r="AT22" s="66">
        <v>15125</v>
      </c>
      <c r="AU22" s="66">
        <v>56142</v>
      </c>
      <c r="AV22" s="66">
        <v>35828</v>
      </c>
      <c r="AW22" s="66">
        <v>15407</v>
      </c>
      <c r="AX22" s="66">
        <v>11264</v>
      </c>
      <c r="AY22" s="465">
        <v>25670</v>
      </c>
      <c r="AZ22" s="66">
        <v>26263</v>
      </c>
      <c r="BA22" s="66">
        <v>17616</v>
      </c>
      <c r="BB22" s="66">
        <v>58641</v>
      </c>
      <c r="BC22" s="66">
        <v>33427</v>
      </c>
      <c r="BD22" s="66">
        <v>15336</v>
      </c>
      <c r="BE22" s="466">
        <v>11829</v>
      </c>
    </row>
    <row r="23" spans="1:57" s="5" customFormat="1" ht="12.75" customHeight="1" x14ac:dyDescent="0.25">
      <c r="A23" s="27" t="s">
        <v>20</v>
      </c>
      <c r="B23" s="303">
        <f t="shared" si="8"/>
        <v>234275</v>
      </c>
      <c r="C23" s="304">
        <f t="shared" si="2"/>
        <v>252868</v>
      </c>
      <c r="D23" s="304">
        <f t="shared" si="3"/>
        <v>127784</v>
      </c>
      <c r="E23" s="304">
        <f t="shared" si="4"/>
        <v>642697</v>
      </c>
      <c r="F23" s="304">
        <f t="shared" si="5"/>
        <v>251266</v>
      </c>
      <c r="G23" s="304">
        <f t="shared" si="6"/>
        <v>155326</v>
      </c>
      <c r="H23" s="305">
        <f t="shared" si="7"/>
        <v>83806</v>
      </c>
      <c r="I23" s="70">
        <v>12000</v>
      </c>
      <c r="J23" s="69">
        <v>12475</v>
      </c>
      <c r="K23" s="69">
        <v>8631</v>
      </c>
      <c r="L23" s="69">
        <v>28330</v>
      </c>
      <c r="M23" s="69">
        <v>16346</v>
      </c>
      <c r="N23" s="69">
        <v>7417</v>
      </c>
      <c r="O23" s="69">
        <v>5385</v>
      </c>
      <c r="P23" s="71">
        <v>50050</v>
      </c>
      <c r="Q23" s="69">
        <v>56249</v>
      </c>
      <c r="R23" s="69">
        <v>35083</v>
      </c>
      <c r="S23" s="69">
        <v>132262</v>
      </c>
      <c r="T23" s="69">
        <v>65977</v>
      </c>
      <c r="U23" s="69">
        <v>36736</v>
      </c>
      <c r="V23" s="69">
        <v>23965</v>
      </c>
      <c r="W23" s="71">
        <v>9760</v>
      </c>
      <c r="X23" s="69">
        <v>10336</v>
      </c>
      <c r="Y23" s="69">
        <v>10254</v>
      </c>
      <c r="Z23" s="69">
        <v>19386</v>
      </c>
      <c r="AA23" s="69">
        <v>19191</v>
      </c>
      <c r="AB23" s="69">
        <v>7496</v>
      </c>
      <c r="AC23" s="293">
        <v>7457</v>
      </c>
      <c r="AD23" s="56">
        <v>0</v>
      </c>
      <c r="AE23" s="55">
        <v>0</v>
      </c>
      <c r="AF23" s="55">
        <v>0</v>
      </c>
      <c r="AG23" s="55">
        <v>0</v>
      </c>
      <c r="AH23" s="55">
        <v>0</v>
      </c>
      <c r="AI23" s="55">
        <v>0</v>
      </c>
      <c r="AJ23" s="55">
        <v>0</v>
      </c>
      <c r="AK23" s="71">
        <v>111765</v>
      </c>
      <c r="AL23" s="69">
        <v>121841</v>
      </c>
      <c r="AM23" s="69">
        <v>37410</v>
      </c>
      <c r="AN23" s="69">
        <v>334061</v>
      </c>
      <c r="AO23" s="69">
        <v>69985</v>
      </c>
      <c r="AP23" s="69">
        <v>73863</v>
      </c>
      <c r="AQ23" s="69">
        <v>24310</v>
      </c>
      <c r="AR23" s="71">
        <v>22470</v>
      </c>
      <c r="AS23" s="69">
        <v>22349</v>
      </c>
      <c r="AT23" s="69">
        <v>16922</v>
      </c>
      <c r="AU23" s="69">
        <v>59868</v>
      </c>
      <c r="AV23" s="69">
        <v>41009</v>
      </c>
      <c r="AW23" s="69">
        <v>12377</v>
      </c>
      <c r="AX23" s="69">
        <v>9628</v>
      </c>
      <c r="AY23" s="71">
        <v>28230</v>
      </c>
      <c r="AZ23" s="69">
        <v>29618</v>
      </c>
      <c r="BA23" s="69">
        <v>19484</v>
      </c>
      <c r="BB23" s="69">
        <v>68790</v>
      </c>
      <c r="BC23" s="69">
        <v>38758</v>
      </c>
      <c r="BD23" s="69">
        <v>17437</v>
      </c>
      <c r="BE23" s="293">
        <v>13061</v>
      </c>
    </row>
    <row r="24" spans="1:57" s="5" customFormat="1" ht="12.75" customHeight="1" x14ac:dyDescent="0.25">
      <c r="A24" s="27" t="s">
        <v>21</v>
      </c>
      <c r="B24" s="303">
        <f t="shared" si="8"/>
        <v>248850</v>
      </c>
      <c r="C24" s="304">
        <f t="shared" si="2"/>
        <v>276231</v>
      </c>
      <c r="D24" s="304">
        <f t="shared" si="3"/>
        <v>135192</v>
      </c>
      <c r="E24" s="304">
        <f t="shared" si="4"/>
        <v>724741</v>
      </c>
      <c r="F24" s="304">
        <f t="shared" si="5"/>
        <v>277658</v>
      </c>
      <c r="G24" s="304">
        <f t="shared" si="6"/>
        <v>175965</v>
      </c>
      <c r="H24" s="305">
        <f t="shared" si="7"/>
        <v>98357</v>
      </c>
      <c r="I24" s="70">
        <v>12300</v>
      </c>
      <c r="J24" s="69">
        <v>13467</v>
      </c>
      <c r="K24" s="69">
        <v>9264</v>
      </c>
      <c r="L24" s="69">
        <v>31853</v>
      </c>
      <c r="M24" s="69">
        <v>18158</v>
      </c>
      <c r="N24" s="69">
        <v>8859</v>
      </c>
      <c r="O24" s="69">
        <v>6556</v>
      </c>
      <c r="P24" s="71">
        <v>53450</v>
      </c>
      <c r="Q24" s="69">
        <v>62110</v>
      </c>
      <c r="R24" s="69">
        <v>37823</v>
      </c>
      <c r="S24" s="69">
        <v>148351</v>
      </c>
      <c r="T24" s="69">
        <v>73558</v>
      </c>
      <c r="U24" s="69">
        <v>42108</v>
      </c>
      <c r="V24" s="69">
        <v>27963</v>
      </c>
      <c r="W24" s="71">
        <v>9920</v>
      </c>
      <c r="X24" s="69">
        <v>10483</v>
      </c>
      <c r="Y24" s="69">
        <v>10377</v>
      </c>
      <c r="Z24" s="69">
        <v>21116</v>
      </c>
      <c r="AA24" s="69">
        <v>20871</v>
      </c>
      <c r="AB24" s="69">
        <v>8342</v>
      </c>
      <c r="AC24" s="293">
        <v>8294</v>
      </c>
      <c r="AD24" s="56">
        <v>0</v>
      </c>
      <c r="AE24" s="55">
        <v>0</v>
      </c>
      <c r="AF24" s="55">
        <v>0</v>
      </c>
      <c r="AG24" s="55">
        <v>0</v>
      </c>
      <c r="AH24" s="55">
        <v>0</v>
      </c>
      <c r="AI24" s="55">
        <v>0</v>
      </c>
      <c r="AJ24" s="55">
        <v>0</v>
      </c>
      <c r="AK24" s="71">
        <v>118410</v>
      </c>
      <c r="AL24" s="69">
        <v>133460</v>
      </c>
      <c r="AM24" s="69">
        <v>39259</v>
      </c>
      <c r="AN24" s="69">
        <v>378657</v>
      </c>
      <c r="AO24" s="69">
        <v>77271</v>
      </c>
      <c r="AP24" s="69">
        <v>81057</v>
      </c>
      <c r="AQ24" s="69">
        <v>28750</v>
      </c>
      <c r="AR24" s="71">
        <v>23860</v>
      </c>
      <c r="AS24" s="69">
        <v>23563</v>
      </c>
      <c r="AT24" s="69">
        <v>18352</v>
      </c>
      <c r="AU24" s="69">
        <v>66942</v>
      </c>
      <c r="AV24" s="69">
        <v>46655</v>
      </c>
      <c r="AW24" s="69">
        <v>15666</v>
      </c>
      <c r="AX24" s="69">
        <v>12003</v>
      </c>
      <c r="AY24" s="71">
        <v>30910</v>
      </c>
      <c r="AZ24" s="69">
        <v>33148</v>
      </c>
      <c r="BA24" s="69">
        <v>20117</v>
      </c>
      <c r="BB24" s="69">
        <v>77822</v>
      </c>
      <c r="BC24" s="69">
        <v>41145</v>
      </c>
      <c r="BD24" s="69">
        <v>19933</v>
      </c>
      <c r="BE24" s="293">
        <v>14791</v>
      </c>
    </row>
    <row r="25" spans="1:57" s="5" customFormat="1" ht="12.75" customHeight="1" x14ac:dyDescent="0.25">
      <c r="A25" s="383" t="s">
        <v>22</v>
      </c>
      <c r="B25" s="303">
        <f t="shared" si="8"/>
        <v>278630</v>
      </c>
      <c r="C25" s="304">
        <f t="shared" si="2"/>
        <v>304637</v>
      </c>
      <c r="D25" s="304">
        <f t="shared" si="3"/>
        <v>146206</v>
      </c>
      <c r="E25" s="304">
        <f t="shared" si="4"/>
        <v>801681</v>
      </c>
      <c r="F25" s="304">
        <f t="shared" si="5"/>
        <v>301351</v>
      </c>
      <c r="G25" s="304">
        <f t="shared" si="6"/>
        <v>196551</v>
      </c>
      <c r="H25" s="305">
        <f t="shared" si="7"/>
        <v>111481</v>
      </c>
      <c r="I25" s="72">
        <v>13150</v>
      </c>
      <c r="J25" s="73">
        <v>17818</v>
      </c>
      <c r="K25" s="73">
        <v>12262</v>
      </c>
      <c r="L25" s="73">
        <v>41811</v>
      </c>
      <c r="M25" s="73">
        <v>24614</v>
      </c>
      <c r="N25" s="73">
        <v>12431</v>
      </c>
      <c r="O25" s="73">
        <v>9486</v>
      </c>
      <c r="P25" s="75">
        <v>46620</v>
      </c>
      <c r="Q25" s="73">
        <v>61458</v>
      </c>
      <c r="R25" s="73">
        <v>35504</v>
      </c>
      <c r="S25" s="73">
        <v>148069</v>
      </c>
      <c r="T25" s="73">
        <v>68692</v>
      </c>
      <c r="U25" s="73">
        <v>41195</v>
      </c>
      <c r="V25" s="73">
        <v>25616</v>
      </c>
      <c r="W25" s="75">
        <v>9940</v>
      </c>
      <c r="X25" s="73">
        <v>10983</v>
      </c>
      <c r="Y25" s="73">
        <v>10857</v>
      </c>
      <c r="Z25" s="73">
        <v>22069</v>
      </c>
      <c r="AA25" s="73">
        <v>21771</v>
      </c>
      <c r="AB25" s="73">
        <v>9708</v>
      </c>
      <c r="AC25" s="294">
        <v>9642</v>
      </c>
      <c r="AD25" s="56">
        <v>0</v>
      </c>
      <c r="AE25" s="73">
        <v>124171</v>
      </c>
      <c r="AF25" s="73">
        <v>30345</v>
      </c>
      <c r="AG25" s="73">
        <v>359098</v>
      </c>
      <c r="AH25" s="73">
        <v>60538</v>
      </c>
      <c r="AI25" s="73">
        <v>75754</v>
      </c>
      <c r="AJ25" s="73">
        <v>25022</v>
      </c>
      <c r="AK25" s="75">
        <v>159400</v>
      </c>
      <c r="AL25" s="73">
        <v>24860</v>
      </c>
      <c r="AM25" s="73">
        <v>14163</v>
      </c>
      <c r="AN25" s="73">
        <v>63574</v>
      </c>
      <c r="AO25" s="73">
        <v>28434</v>
      </c>
      <c r="AP25" s="73">
        <v>17844</v>
      </c>
      <c r="AQ25" s="73">
        <v>12107</v>
      </c>
      <c r="AR25" s="75">
        <v>28240</v>
      </c>
      <c r="AS25" s="73">
        <v>24814</v>
      </c>
      <c r="AT25" s="73">
        <v>17820</v>
      </c>
      <c r="AU25" s="73">
        <v>74554</v>
      </c>
      <c r="AV25" s="73">
        <v>48514</v>
      </c>
      <c r="AW25" s="73">
        <v>17071</v>
      </c>
      <c r="AX25" s="73">
        <v>12977</v>
      </c>
      <c r="AY25" s="75">
        <v>21280</v>
      </c>
      <c r="AZ25" s="73">
        <v>40533</v>
      </c>
      <c r="BA25" s="73">
        <v>25255</v>
      </c>
      <c r="BB25" s="73">
        <v>92506</v>
      </c>
      <c r="BC25" s="73">
        <v>48788</v>
      </c>
      <c r="BD25" s="73">
        <v>22548</v>
      </c>
      <c r="BE25" s="294">
        <v>16631</v>
      </c>
    </row>
    <row r="26" spans="1:57" s="5" customFormat="1" ht="12.75" customHeight="1" thickBot="1" x14ac:dyDescent="0.35">
      <c r="A26" s="467">
        <v>1999</v>
      </c>
      <c r="B26" s="468">
        <f t="shared" si="8"/>
        <v>294250</v>
      </c>
      <c r="C26" s="469">
        <f t="shared" si="2"/>
        <v>306802</v>
      </c>
      <c r="D26" s="469">
        <f t="shared" si="3"/>
        <v>147553</v>
      </c>
      <c r="E26" s="469">
        <f t="shared" si="4"/>
        <v>859547</v>
      </c>
      <c r="F26" s="469">
        <f t="shared" si="5"/>
        <v>319687</v>
      </c>
      <c r="G26" s="469">
        <f t="shared" si="6"/>
        <v>212726</v>
      </c>
      <c r="H26" s="470">
        <f t="shared" si="7"/>
        <v>115774</v>
      </c>
      <c r="I26" s="480">
        <v>15785</v>
      </c>
      <c r="J26" s="481">
        <v>17084</v>
      </c>
      <c r="K26" s="481">
        <v>12238</v>
      </c>
      <c r="L26" s="481">
        <v>41757</v>
      </c>
      <c r="M26" s="481">
        <v>25164</v>
      </c>
      <c r="N26" s="481">
        <v>12848</v>
      </c>
      <c r="O26" s="481">
        <v>9505</v>
      </c>
      <c r="P26" s="482">
        <v>56565</v>
      </c>
      <c r="Q26" s="481">
        <v>58462</v>
      </c>
      <c r="R26" s="481">
        <v>34517</v>
      </c>
      <c r="S26" s="481">
        <v>152199</v>
      </c>
      <c r="T26" s="481">
        <v>71644</v>
      </c>
      <c r="U26" s="481">
        <v>44965</v>
      </c>
      <c r="V26" s="481">
        <v>27232</v>
      </c>
      <c r="W26" s="482">
        <v>11090</v>
      </c>
      <c r="X26" s="481">
        <v>11671</v>
      </c>
      <c r="Y26" s="481">
        <v>11515</v>
      </c>
      <c r="Z26" s="481">
        <v>23877</v>
      </c>
      <c r="AA26" s="481">
        <v>23516</v>
      </c>
      <c r="AB26" s="481">
        <v>9787</v>
      </c>
      <c r="AC26" s="483">
        <v>9715</v>
      </c>
      <c r="AD26" s="482">
        <v>118531</v>
      </c>
      <c r="AE26" s="481">
        <v>124066</v>
      </c>
      <c r="AF26" s="481">
        <v>29405</v>
      </c>
      <c r="AG26" s="481">
        <v>388045</v>
      </c>
      <c r="AH26" s="481">
        <v>62486</v>
      </c>
      <c r="AI26" s="481">
        <v>82932</v>
      </c>
      <c r="AJ26" s="481">
        <v>25506</v>
      </c>
      <c r="AK26" s="482">
        <v>24635</v>
      </c>
      <c r="AL26" s="481">
        <v>25614</v>
      </c>
      <c r="AM26" s="481">
        <v>14474</v>
      </c>
      <c r="AN26" s="481">
        <v>66892</v>
      </c>
      <c r="AO26" s="481">
        <v>29241</v>
      </c>
      <c r="AP26" s="481">
        <v>18538</v>
      </c>
      <c r="AQ26" s="481">
        <v>11839</v>
      </c>
      <c r="AR26" s="482">
        <v>23390</v>
      </c>
      <c r="AS26" s="481">
        <v>24507</v>
      </c>
      <c r="AT26" s="481">
        <v>17363</v>
      </c>
      <c r="AU26" s="481">
        <v>78793</v>
      </c>
      <c r="AV26" s="481">
        <v>50981</v>
      </c>
      <c r="AW26" s="481">
        <v>18856</v>
      </c>
      <c r="AX26" s="481">
        <v>14429</v>
      </c>
      <c r="AY26" s="482">
        <v>44254</v>
      </c>
      <c r="AZ26" s="481">
        <v>45398</v>
      </c>
      <c r="BA26" s="481">
        <v>28041</v>
      </c>
      <c r="BB26" s="481">
        <v>107984</v>
      </c>
      <c r="BC26" s="481">
        <v>56655</v>
      </c>
      <c r="BD26" s="481">
        <v>24800</v>
      </c>
      <c r="BE26" s="483">
        <v>17548</v>
      </c>
    </row>
    <row r="27" spans="1:57" s="5" customFormat="1" ht="12.75" customHeight="1" x14ac:dyDescent="0.3">
      <c r="A27" s="460" t="s">
        <v>24</v>
      </c>
      <c r="B27" s="461">
        <f t="shared" si="8"/>
        <v>294175</v>
      </c>
      <c r="C27" s="462">
        <f t="shared" si="2"/>
        <v>318135</v>
      </c>
      <c r="D27" s="462">
        <f t="shared" si="3"/>
        <v>158102</v>
      </c>
      <c r="E27" s="462">
        <f t="shared" si="4"/>
        <v>913273</v>
      </c>
      <c r="F27" s="462">
        <f t="shared" si="5"/>
        <v>339233</v>
      </c>
      <c r="G27" s="462">
        <f t="shared" si="6"/>
        <v>223489</v>
      </c>
      <c r="H27" s="463">
        <f t="shared" si="7"/>
        <v>124037</v>
      </c>
      <c r="I27" s="476">
        <v>11910</v>
      </c>
      <c r="J27" s="477">
        <v>15913</v>
      </c>
      <c r="K27" s="477">
        <v>11747</v>
      </c>
      <c r="L27" s="477">
        <v>41959</v>
      </c>
      <c r="M27" s="477">
        <v>25695</v>
      </c>
      <c r="N27" s="477">
        <v>12646</v>
      </c>
      <c r="O27" s="477">
        <v>9559</v>
      </c>
      <c r="P27" s="478">
        <v>61975</v>
      </c>
      <c r="Q27" s="477">
        <v>64215</v>
      </c>
      <c r="R27" s="477">
        <v>39040</v>
      </c>
      <c r="S27" s="477">
        <v>164744</v>
      </c>
      <c r="T27" s="477">
        <v>78551</v>
      </c>
      <c r="U27" s="477">
        <v>48109</v>
      </c>
      <c r="V27" s="477">
        <v>30750</v>
      </c>
      <c r="W27" s="478">
        <v>10860</v>
      </c>
      <c r="X27" s="477">
        <v>12258</v>
      </c>
      <c r="Y27" s="477">
        <v>11941</v>
      </c>
      <c r="Z27" s="477">
        <v>25580</v>
      </c>
      <c r="AA27" s="477">
        <v>24976</v>
      </c>
      <c r="AB27" s="477">
        <v>10268</v>
      </c>
      <c r="AC27" s="479">
        <v>10200</v>
      </c>
      <c r="AD27" s="478">
        <v>113620</v>
      </c>
      <c r="AE27" s="477">
        <v>124410</v>
      </c>
      <c r="AF27" s="477">
        <v>31084</v>
      </c>
      <c r="AG27" s="477">
        <v>405420</v>
      </c>
      <c r="AH27" s="477">
        <v>63335</v>
      </c>
      <c r="AI27" s="477">
        <v>84809</v>
      </c>
      <c r="AJ27" s="477">
        <v>25745</v>
      </c>
      <c r="AK27" s="478">
        <v>32100</v>
      </c>
      <c r="AL27" s="477">
        <v>27427</v>
      </c>
      <c r="AM27" s="477">
        <v>15458</v>
      </c>
      <c r="AN27" s="477">
        <v>72543</v>
      </c>
      <c r="AO27" s="477">
        <v>31322</v>
      </c>
      <c r="AP27" s="477">
        <v>18753</v>
      </c>
      <c r="AQ27" s="477">
        <v>12020</v>
      </c>
      <c r="AR27" s="478">
        <v>20990</v>
      </c>
      <c r="AS27" s="477">
        <v>23397</v>
      </c>
      <c r="AT27" s="477">
        <v>17567</v>
      </c>
      <c r="AU27" s="477">
        <v>78577</v>
      </c>
      <c r="AV27" s="477">
        <v>51631</v>
      </c>
      <c r="AW27" s="477">
        <v>20238</v>
      </c>
      <c r="AX27" s="477">
        <v>15603</v>
      </c>
      <c r="AY27" s="478">
        <v>42720</v>
      </c>
      <c r="AZ27" s="477">
        <v>50515</v>
      </c>
      <c r="BA27" s="477">
        <v>31265</v>
      </c>
      <c r="BB27" s="477">
        <v>124450</v>
      </c>
      <c r="BC27" s="477">
        <v>63723</v>
      </c>
      <c r="BD27" s="477">
        <v>28666</v>
      </c>
      <c r="BE27" s="479">
        <v>20160</v>
      </c>
    </row>
    <row r="28" spans="1:57" s="5" customFormat="1" ht="12.75" customHeight="1" x14ac:dyDescent="0.3">
      <c r="A28" s="27" t="s">
        <v>25</v>
      </c>
      <c r="B28" s="303">
        <f t="shared" si="8"/>
        <v>292035</v>
      </c>
      <c r="C28" s="304">
        <f t="shared" si="2"/>
        <v>322687</v>
      </c>
      <c r="D28" s="304">
        <f t="shared" si="3"/>
        <v>160023</v>
      </c>
      <c r="E28" s="304">
        <f t="shared" si="4"/>
        <v>952649</v>
      </c>
      <c r="F28" s="304">
        <f t="shared" si="5"/>
        <v>351080</v>
      </c>
      <c r="G28" s="304">
        <f t="shared" si="6"/>
        <v>232972</v>
      </c>
      <c r="H28" s="305">
        <f t="shared" si="7"/>
        <v>130471</v>
      </c>
      <c r="I28" s="72">
        <v>14550</v>
      </c>
      <c r="J28" s="73">
        <v>16552</v>
      </c>
      <c r="K28" s="73">
        <v>12196</v>
      </c>
      <c r="L28" s="73">
        <v>42100</v>
      </c>
      <c r="M28" s="73">
        <v>26232</v>
      </c>
      <c r="N28" s="73">
        <v>13392</v>
      </c>
      <c r="O28" s="73">
        <v>10267</v>
      </c>
      <c r="P28" s="75">
        <v>59020</v>
      </c>
      <c r="Q28" s="73">
        <v>67788</v>
      </c>
      <c r="R28" s="73">
        <v>41266</v>
      </c>
      <c r="S28" s="73">
        <v>176903</v>
      </c>
      <c r="T28" s="73">
        <v>85209</v>
      </c>
      <c r="U28" s="73">
        <v>48410</v>
      </c>
      <c r="V28" s="73">
        <v>31644</v>
      </c>
      <c r="W28" s="75">
        <v>11120</v>
      </c>
      <c r="X28" s="73">
        <v>12030</v>
      </c>
      <c r="Y28" s="73">
        <v>11795</v>
      </c>
      <c r="Z28" s="73">
        <v>25640</v>
      </c>
      <c r="AA28" s="73">
        <v>24947</v>
      </c>
      <c r="AB28" s="73">
        <v>11169</v>
      </c>
      <c r="AC28" s="294">
        <v>11054</v>
      </c>
      <c r="AD28" s="75">
        <v>111710</v>
      </c>
      <c r="AE28" s="73">
        <v>123532</v>
      </c>
      <c r="AF28" s="73">
        <v>30532</v>
      </c>
      <c r="AG28" s="73">
        <v>419911</v>
      </c>
      <c r="AH28" s="73">
        <v>64450</v>
      </c>
      <c r="AI28" s="73">
        <v>87034</v>
      </c>
      <c r="AJ28" s="73">
        <v>25736</v>
      </c>
      <c r="AK28" s="75">
        <v>24545</v>
      </c>
      <c r="AL28" s="73">
        <v>26562</v>
      </c>
      <c r="AM28" s="73">
        <v>14807</v>
      </c>
      <c r="AN28" s="73">
        <v>73722</v>
      </c>
      <c r="AO28" s="73">
        <v>31083</v>
      </c>
      <c r="AP28" s="73">
        <v>19382</v>
      </c>
      <c r="AQ28" s="73">
        <v>12498</v>
      </c>
      <c r="AR28" s="75">
        <v>21770</v>
      </c>
      <c r="AS28" s="73">
        <v>23514</v>
      </c>
      <c r="AT28" s="73">
        <v>17267</v>
      </c>
      <c r="AU28" s="73">
        <v>78112</v>
      </c>
      <c r="AV28" s="73">
        <v>51147</v>
      </c>
      <c r="AW28" s="73">
        <v>20458</v>
      </c>
      <c r="AX28" s="73">
        <v>15930</v>
      </c>
      <c r="AY28" s="75">
        <v>49320</v>
      </c>
      <c r="AZ28" s="73">
        <v>52709</v>
      </c>
      <c r="BA28" s="73">
        <v>32160</v>
      </c>
      <c r="BB28" s="73">
        <v>136261</v>
      </c>
      <c r="BC28" s="73">
        <v>68012</v>
      </c>
      <c r="BD28" s="73">
        <v>33127</v>
      </c>
      <c r="BE28" s="294">
        <v>23342</v>
      </c>
    </row>
    <row r="29" spans="1:57" s="5" customFormat="1" ht="12.75" customHeight="1" x14ac:dyDescent="0.3">
      <c r="A29" s="27" t="s">
        <v>26</v>
      </c>
      <c r="B29" s="303">
        <f t="shared" si="8"/>
        <v>293174</v>
      </c>
      <c r="C29" s="304">
        <f t="shared" si="2"/>
        <v>311304</v>
      </c>
      <c r="D29" s="304">
        <f t="shared" si="3"/>
        <v>158268</v>
      </c>
      <c r="E29" s="304">
        <f t="shared" si="4"/>
        <v>963129</v>
      </c>
      <c r="F29" s="304">
        <f t="shared" si="5"/>
        <v>353164</v>
      </c>
      <c r="G29" s="304">
        <f t="shared" si="6"/>
        <v>239114</v>
      </c>
      <c r="H29" s="305">
        <f t="shared" si="7"/>
        <v>135811</v>
      </c>
      <c r="I29" s="72">
        <v>15011</v>
      </c>
      <c r="J29" s="73">
        <v>16477</v>
      </c>
      <c r="K29" s="73">
        <v>12430</v>
      </c>
      <c r="L29" s="73">
        <v>43084</v>
      </c>
      <c r="M29" s="73">
        <v>27293</v>
      </c>
      <c r="N29" s="73">
        <v>13115</v>
      </c>
      <c r="O29" s="73">
        <v>10173</v>
      </c>
      <c r="P29" s="75">
        <v>61031</v>
      </c>
      <c r="Q29" s="73">
        <v>67660</v>
      </c>
      <c r="R29" s="73">
        <v>40730</v>
      </c>
      <c r="S29" s="73">
        <v>183460</v>
      </c>
      <c r="T29" s="73">
        <v>86804</v>
      </c>
      <c r="U29" s="73">
        <v>51348</v>
      </c>
      <c r="V29" s="73">
        <v>34129</v>
      </c>
      <c r="W29" s="75">
        <v>11348</v>
      </c>
      <c r="X29" s="73">
        <v>12246</v>
      </c>
      <c r="Y29" s="73">
        <v>12029</v>
      </c>
      <c r="Z29" s="73">
        <v>25726</v>
      </c>
      <c r="AA29" s="73">
        <v>25009</v>
      </c>
      <c r="AB29" s="73">
        <v>11229</v>
      </c>
      <c r="AC29" s="294">
        <v>11025</v>
      </c>
      <c r="AD29" s="75">
        <v>107515</v>
      </c>
      <c r="AE29" s="73">
        <v>110769</v>
      </c>
      <c r="AF29" s="73">
        <v>27441</v>
      </c>
      <c r="AG29" s="73">
        <v>410633</v>
      </c>
      <c r="AH29" s="73">
        <v>60470</v>
      </c>
      <c r="AI29" s="73">
        <v>87525</v>
      </c>
      <c r="AJ29" s="73">
        <v>26236</v>
      </c>
      <c r="AK29" s="75">
        <v>24050</v>
      </c>
      <c r="AL29" s="73">
        <v>25539</v>
      </c>
      <c r="AM29" s="73">
        <v>13917</v>
      </c>
      <c r="AN29" s="73">
        <v>73843</v>
      </c>
      <c r="AO29" s="73">
        <v>29815</v>
      </c>
      <c r="AP29" s="73">
        <v>19893</v>
      </c>
      <c r="AQ29" s="73">
        <v>12976</v>
      </c>
      <c r="AR29" s="75">
        <v>22605</v>
      </c>
      <c r="AS29" s="73">
        <v>25017</v>
      </c>
      <c r="AT29" s="73">
        <v>18830</v>
      </c>
      <c r="AU29" s="73">
        <v>79849</v>
      </c>
      <c r="AV29" s="73">
        <v>52677</v>
      </c>
      <c r="AW29" s="73">
        <v>20097</v>
      </c>
      <c r="AX29" s="73">
        <v>15814</v>
      </c>
      <c r="AY29" s="75">
        <v>51614</v>
      </c>
      <c r="AZ29" s="73">
        <v>53596</v>
      </c>
      <c r="BA29" s="73">
        <v>32891</v>
      </c>
      <c r="BB29" s="73">
        <v>146534</v>
      </c>
      <c r="BC29" s="73">
        <v>71096</v>
      </c>
      <c r="BD29" s="73">
        <v>35907</v>
      </c>
      <c r="BE29" s="294">
        <v>25458</v>
      </c>
    </row>
    <row r="30" spans="1:57" s="5" customFormat="1" ht="12.75" customHeight="1" x14ac:dyDescent="0.3">
      <c r="A30" s="27" t="s">
        <v>27</v>
      </c>
      <c r="B30" s="303">
        <f t="shared" si="8"/>
        <v>285922</v>
      </c>
      <c r="C30" s="304">
        <f t="shared" si="2"/>
        <v>275318</v>
      </c>
      <c r="D30" s="304">
        <f t="shared" si="3"/>
        <v>143866</v>
      </c>
      <c r="E30" s="304">
        <f t="shared" si="4"/>
        <v>925963</v>
      </c>
      <c r="F30" s="304">
        <f t="shared" si="5"/>
        <v>335108</v>
      </c>
      <c r="G30" s="304">
        <f t="shared" si="6"/>
        <v>246789</v>
      </c>
      <c r="H30" s="305">
        <f t="shared" si="7"/>
        <v>138702</v>
      </c>
      <c r="I30" s="72">
        <v>14235</v>
      </c>
      <c r="J30" s="73">
        <v>14271</v>
      </c>
      <c r="K30" s="73">
        <v>10650</v>
      </c>
      <c r="L30" s="73">
        <v>40861</v>
      </c>
      <c r="M30" s="73">
        <v>25741</v>
      </c>
      <c r="N30" s="73">
        <v>13264</v>
      </c>
      <c r="O30" s="73">
        <v>10373</v>
      </c>
      <c r="P30" s="75">
        <v>63323</v>
      </c>
      <c r="Q30" s="73">
        <v>65118</v>
      </c>
      <c r="R30" s="73">
        <v>39473</v>
      </c>
      <c r="S30" s="73">
        <v>183783</v>
      </c>
      <c r="T30" s="73">
        <v>84914</v>
      </c>
      <c r="U30" s="73">
        <v>54210</v>
      </c>
      <c r="V30" s="73">
        <v>36302</v>
      </c>
      <c r="W30" s="75">
        <v>11344</v>
      </c>
      <c r="X30" s="73">
        <v>11171</v>
      </c>
      <c r="Y30" s="73">
        <v>10879</v>
      </c>
      <c r="Z30" s="73">
        <v>24548</v>
      </c>
      <c r="AA30" s="73">
        <v>23799</v>
      </c>
      <c r="AB30" s="73">
        <v>11317</v>
      </c>
      <c r="AC30" s="294">
        <v>11153</v>
      </c>
      <c r="AD30" s="75">
        <v>97921</v>
      </c>
      <c r="AE30" s="73">
        <v>88339</v>
      </c>
      <c r="AF30" s="73">
        <v>21206</v>
      </c>
      <c r="AG30" s="73">
        <v>379493</v>
      </c>
      <c r="AH30" s="73">
        <v>51330</v>
      </c>
      <c r="AI30" s="73">
        <v>89044</v>
      </c>
      <c r="AJ30" s="73">
        <v>25991</v>
      </c>
      <c r="AK30" s="75">
        <v>23062</v>
      </c>
      <c r="AL30" s="73">
        <v>21870</v>
      </c>
      <c r="AM30" s="73">
        <v>11838</v>
      </c>
      <c r="AN30" s="73">
        <v>70665</v>
      </c>
      <c r="AO30" s="73">
        <v>26790</v>
      </c>
      <c r="AP30" s="73">
        <v>19974</v>
      </c>
      <c r="AQ30" s="73">
        <v>12623</v>
      </c>
      <c r="AR30" s="75">
        <v>23097</v>
      </c>
      <c r="AS30" s="73">
        <v>25337</v>
      </c>
      <c r="AT30" s="73">
        <v>19477</v>
      </c>
      <c r="AU30" s="73">
        <v>81088</v>
      </c>
      <c r="AV30" s="73">
        <v>54233</v>
      </c>
      <c r="AW30" s="73">
        <v>20440</v>
      </c>
      <c r="AX30" s="73">
        <v>16047</v>
      </c>
      <c r="AY30" s="75">
        <v>52940</v>
      </c>
      <c r="AZ30" s="73">
        <v>49212</v>
      </c>
      <c r="BA30" s="73">
        <v>30343</v>
      </c>
      <c r="BB30" s="73">
        <v>145525</v>
      </c>
      <c r="BC30" s="73">
        <v>68301</v>
      </c>
      <c r="BD30" s="73">
        <v>38540</v>
      </c>
      <c r="BE30" s="294">
        <v>26213</v>
      </c>
    </row>
    <row r="31" spans="1:57" s="5" customFormat="1" ht="12.75" customHeight="1" thickBot="1" x14ac:dyDescent="0.35">
      <c r="A31" s="467" t="s">
        <v>28</v>
      </c>
      <c r="B31" s="468">
        <f t="shared" si="8"/>
        <v>277223</v>
      </c>
      <c r="C31" s="469">
        <f t="shared" si="2"/>
        <v>259182</v>
      </c>
      <c r="D31" s="469">
        <f t="shared" si="3"/>
        <v>135933</v>
      </c>
      <c r="E31" s="469">
        <f t="shared" si="4"/>
        <v>897589</v>
      </c>
      <c r="F31" s="469">
        <f t="shared" si="5"/>
        <v>329544</v>
      </c>
      <c r="G31" s="469">
        <f t="shared" si="6"/>
        <v>226886</v>
      </c>
      <c r="H31" s="470">
        <f t="shared" si="7"/>
        <v>120791</v>
      </c>
      <c r="I31" s="480">
        <v>12815</v>
      </c>
      <c r="J31" s="481">
        <v>12681</v>
      </c>
      <c r="K31" s="481">
        <v>9492</v>
      </c>
      <c r="L31" s="481">
        <v>35423</v>
      </c>
      <c r="M31" s="481">
        <v>22175</v>
      </c>
      <c r="N31" s="481">
        <v>13267</v>
      </c>
      <c r="O31" s="481">
        <v>10441</v>
      </c>
      <c r="P31" s="482">
        <v>65932</v>
      </c>
      <c r="Q31" s="481">
        <v>64671</v>
      </c>
      <c r="R31" s="481">
        <v>39018</v>
      </c>
      <c r="S31" s="481">
        <v>183367</v>
      </c>
      <c r="T31" s="481">
        <v>83339</v>
      </c>
      <c r="U31" s="481">
        <v>56261</v>
      </c>
      <c r="V31" s="481">
        <v>36620</v>
      </c>
      <c r="W31" s="482">
        <v>11716</v>
      </c>
      <c r="X31" s="481">
        <v>11663</v>
      </c>
      <c r="Y31" s="481">
        <v>11266</v>
      </c>
      <c r="Z31" s="481">
        <v>31817</v>
      </c>
      <c r="AA31" s="481">
        <v>30535</v>
      </c>
      <c r="AB31" s="481">
        <v>3432</v>
      </c>
      <c r="AC31" s="483">
        <v>3300</v>
      </c>
      <c r="AD31" s="482">
        <v>81564</v>
      </c>
      <c r="AE31" s="481">
        <v>73522</v>
      </c>
      <c r="AF31" s="481">
        <v>14833</v>
      </c>
      <c r="AG31" s="481">
        <v>347284</v>
      </c>
      <c r="AH31" s="481">
        <v>43750</v>
      </c>
      <c r="AI31" s="481">
        <v>76563</v>
      </c>
      <c r="AJ31" s="481">
        <v>18065</v>
      </c>
      <c r="AK31" s="482">
        <v>24548</v>
      </c>
      <c r="AL31" s="481">
        <v>21260</v>
      </c>
      <c r="AM31" s="481">
        <v>11495</v>
      </c>
      <c r="AN31" s="481">
        <v>68082</v>
      </c>
      <c r="AO31" s="481">
        <v>25616</v>
      </c>
      <c r="AP31" s="481">
        <v>18866</v>
      </c>
      <c r="AQ31" s="481">
        <v>11046</v>
      </c>
      <c r="AR31" s="482">
        <v>23512</v>
      </c>
      <c r="AS31" s="481">
        <v>25929</v>
      </c>
      <c r="AT31" s="481">
        <v>19203</v>
      </c>
      <c r="AU31" s="481">
        <v>84157</v>
      </c>
      <c r="AV31" s="481">
        <v>55972</v>
      </c>
      <c r="AW31" s="481">
        <v>19657</v>
      </c>
      <c r="AX31" s="481">
        <v>15754</v>
      </c>
      <c r="AY31" s="482">
        <v>57136</v>
      </c>
      <c r="AZ31" s="481">
        <v>49456</v>
      </c>
      <c r="BA31" s="481">
        <v>30626</v>
      </c>
      <c r="BB31" s="481">
        <v>147459</v>
      </c>
      <c r="BC31" s="481">
        <v>68157</v>
      </c>
      <c r="BD31" s="481">
        <v>38840</v>
      </c>
      <c r="BE31" s="483">
        <v>25565</v>
      </c>
    </row>
    <row r="32" spans="1:57" s="5" customFormat="1" ht="12.75" customHeight="1" x14ac:dyDescent="0.3">
      <c r="A32" s="460" t="s">
        <v>29</v>
      </c>
      <c r="B32" s="461">
        <f t="shared" si="8"/>
        <v>266090</v>
      </c>
      <c r="C32" s="462">
        <f t="shared" si="2"/>
        <v>251283</v>
      </c>
      <c r="D32" s="462">
        <f t="shared" si="3"/>
        <v>130882</v>
      </c>
      <c r="E32" s="462">
        <f t="shared" si="4"/>
        <v>853089</v>
      </c>
      <c r="F32" s="462">
        <f t="shared" si="5"/>
        <v>316326</v>
      </c>
      <c r="G32" s="462">
        <f t="shared" si="6"/>
        <v>228763</v>
      </c>
      <c r="H32" s="463">
        <f t="shared" si="7"/>
        <v>122465</v>
      </c>
      <c r="I32" s="476">
        <v>12778</v>
      </c>
      <c r="J32" s="477">
        <v>12212</v>
      </c>
      <c r="K32" s="477">
        <v>8962</v>
      </c>
      <c r="L32" s="477">
        <v>32905</v>
      </c>
      <c r="M32" s="477">
        <v>20242</v>
      </c>
      <c r="N32" s="477">
        <v>12159</v>
      </c>
      <c r="O32" s="477">
        <v>9291</v>
      </c>
      <c r="P32" s="478">
        <v>66444</v>
      </c>
      <c r="Q32" s="477">
        <v>66494</v>
      </c>
      <c r="R32" s="477">
        <v>39969</v>
      </c>
      <c r="S32" s="477">
        <v>184542</v>
      </c>
      <c r="T32" s="477">
        <v>84498</v>
      </c>
      <c r="U32" s="477">
        <v>54811</v>
      </c>
      <c r="V32" s="477">
        <v>34387</v>
      </c>
      <c r="W32" s="478">
        <v>12237</v>
      </c>
      <c r="X32" s="477">
        <v>12006</v>
      </c>
      <c r="Y32" s="477">
        <v>11573</v>
      </c>
      <c r="Z32" s="477">
        <v>32097</v>
      </c>
      <c r="AA32" s="477">
        <v>30792</v>
      </c>
      <c r="AB32" s="477">
        <v>10226</v>
      </c>
      <c r="AC32" s="479">
        <v>10002</v>
      </c>
      <c r="AD32" s="478">
        <v>70627</v>
      </c>
      <c r="AE32" s="477">
        <v>66415</v>
      </c>
      <c r="AF32" s="477">
        <v>11322</v>
      </c>
      <c r="AG32" s="477">
        <v>308693</v>
      </c>
      <c r="AH32" s="477">
        <v>33925</v>
      </c>
      <c r="AI32" s="477">
        <v>74374</v>
      </c>
      <c r="AJ32" s="477">
        <v>17533</v>
      </c>
      <c r="AK32" s="478">
        <v>22029</v>
      </c>
      <c r="AL32" s="477">
        <v>19247</v>
      </c>
      <c r="AM32" s="477">
        <v>10364</v>
      </c>
      <c r="AN32" s="477">
        <v>61854</v>
      </c>
      <c r="AO32" s="477">
        <v>23693</v>
      </c>
      <c r="AP32" s="477">
        <v>17238</v>
      </c>
      <c r="AQ32" s="477">
        <v>9740</v>
      </c>
      <c r="AR32" s="478">
        <v>25994</v>
      </c>
      <c r="AS32" s="477">
        <v>27679</v>
      </c>
      <c r="AT32" s="477">
        <v>19932</v>
      </c>
      <c r="AU32" s="477">
        <v>88871</v>
      </c>
      <c r="AV32" s="477">
        <v>57059</v>
      </c>
      <c r="AW32" s="477">
        <v>21560</v>
      </c>
      <c r="AX32" s="477">
        <v>17138</v>
      </c>
      <c r="AY32" s="478">
        <v>55981</v>
      </c>
      <c r="AZ32" s="477">
        <v>47230</v>
      </c>
      <c r="BA32" s="477">
        <v>28760</v>
      </c>
      <c r="BB32" s="477">
        <v>144127</v>
      </c>
      <c r="BC32" s="477">
        <v>66117</v>
      </c>
      <c r="BD32" s="477">
        <v>38395</v>
      </c>
      <c r="BE32" s="479">
        <v>24374</v>
      </c>
    </row>
    <row r="33" spans="1:127" s="5" customFormat="1" ht="12.75" customHeight="1" x14ac:dyDescent="0.3">
      <c r="A33" s="27" t="s">
        <v>30</v>
      </c>
      <c r="B33" s="303">
        <f t="shared" si="8"/>
        <v>247604</v>
      </c>
      <c r="C33" s="304">
        <f t="shared" si="2"/>
        <v>254433</v>
      </c>
      <c r="D33" s="304">
        <f t="shared" si="3"/>
        <v>131303</v>
      </c>
      <c r="E33" s="304">
        <f t="shared" si="4"/>
        <v>817994</v>
      </c>
      <c r="F33" s="304">
        <f t="shared" si="5"/>
        <v>310714</v>
      </c>
      <c r="G33" s="304">
        <f t="shared" si="6"/>
        <v>222973</v>
      </c>
      <c r="H33" s="305">
        <f t="shared" si="7"/>
        <v>116060</v>
      </c>
      <c r="I33" s="72">
        <v>11010</v>
      </c>
      <c r="J33" s="73">
        <v>12382</v>
      </c>
      <c r="K33" s="73">
        <v>8820</v>
      </c>
      <c r="L33" s="73">
        <v>31698</v>
      </c>
      <c r="M33" s="73">
        <v>19404</v>
      </c>
      <c r="N33" s="73">
        <v>10853</v>
      </c>
      <c r="O33" s="73">
        <v>8065</v>
      </c>
      <c r="P33" s="75">
        <v>65767</v>
      </c>
      <c r="Q33" s="73">
        <v>71454</v>
      </c>
      <c r="R33" s="73">
        <v>42815</v>
      </c>
      <c r="S33" s="73">
        <v>186832</v>
      </c>
      <c r="T33" s="73">
        <v>88565</v>
      </c>
      <c r="U33" s="73">
        <v>56204</v>
      </c>
      <c r="V33" s="73">
        <v>34266</v>
      </c>
      <c r="W33" s="75">
        <v>11840</v>
      </c>
      <c r="X33" s="73">
        <v>11408</v>
      </c>
      <c r="Y33" s="73">
        <v>10918</v>
      </c>
      <c r="Z33" s="73">
        <v>31579</v>
      </c>
      <c r="AA33" s="73">
        <v>30309</v>
      </c>
      <c r="AB33" s="73">
        <v>9598</v>
      </c>
      <c r="AC33" s="294">
        <v>9388</v>
      </c>
      <c r="AD33" s="75">
        <v>63715</v>
      </c>
      <c r="AE33" s="73">
        <v>65067</v>
      </c>
      <c r="AF33" s="73">
        <v>9858</v>
      </c>
      <c r="AG33" s="73">
        <v>279395</v>
      </c>
      <c r="AH33" s="73">
        <v>27284</v>
      </c>
      <c r="AI33" s="73">
        <v>67750</v>
      </c>
      <c r="AJ33" s="73">
        <v>13097</v>
      </c>
      <c r="AK33" s="75">
        <v>19690</v>
      </c>
      <c r="AL33" s="73">
        <v>19065</v>
      </c>
      <c r="AM33" s="73">
        <v>10254</v>
      </c>
      <c r="AN33" s="73">
        <v>59076</v>
      </c>
      <c r="AO33" s="73">
        <v>22922</v>
      </c>
      <c r="AP33" s="73">
        <v>17005</v>
      </c>
      <c r="AQ33" s="73">
        <v>9316</v>
      </c>
      <c r="AR33" s="75">
        <v>25350</v>
      </c>
      <c r="AS33" s="73">
        <v>28000</v>
      </c>
      <c r="AT33" s="73">
        <v>19610</v>
      </c>
      <c r="AU33" s="73">
        <v>91160</v>
      </c>
      <c r="AV33" s="73">
        <v>57494</v>
      </c>
      <c r="AW33" s="73">
        <v>22168</v>
      </c>
      <c r="AX33" s="73">
        <v>17407</v>
      </c>
      <c r="AY33" s="75">
        <v>50232</v>
      </c>
      <c r="AZ33" s="73">
        <v>47057</v>
      </c>
      <c r="BA33" s="73">
        <v>29028</v>
      </c>
      <c r="BB33" s="73">
        <v>138254</v>
      </c>
      <c r="BC33" s="73">
        <v>64736</v>
      </c>
      <c r="BD33" s="73">
        <v>39395</v>
      </c>
      <c r="BE33" s="294">
        <v>24521</v>
      </c>
    </row>
    <row r="34" spans="1:127" s="5" customFormat="1" ht="12.75" customHeight="1" x14ac:dyDescent="0.3">
      <c r="A34" s="27" t="s">
        <v>31</v>
      </c>
      <c r="B34" s="303">
        <f t="shared" si="8"/>
        <v>238069</v>
      </c>
      <c r="C34" s="304">
        <f t="shared" si="2"/>
        <v>255395</v>
      </c>
      <c r="D34" s="304">
        <f t="shared" si="3"/>
        <v>131403</v>
      </c>
      <c r="E34" s="304">
        <f t="shared" si="4"/>
        <v>795519</v>
      </c>
      <c r="F34" s="304">
        <f t="shared" si="5"/>
        <v>308453</v>
      </c>
      <c r="G34" s="304">
        <f t="shared" si="6"/>
        <v>215040</v>
      </c>
      <c r="H34" s="305">
        <f t="shared" si="7"/>
        <v>111993</v>
      </c>
      <c r="I34" s="72">
        <v>10049</v>
      </c>
      <c r="J34" s="73">
        <v>12059</v>
      </c>
      <c r="K34" s="73">
        <v>8573</v>
      </c>
      <c r="L34" s="73">
        <v>30813</v>
      </c>
      <c r="M34" s="73">
        <v>18702</v>
      </c>
      <c r="N34" s="73">
        <v>10393</v>
      </c>
      <c r="O34" s="73">
        <v>7573</v>
      </c>
      <c r="P34" s="75">
        <v>64799</v>
      </c>
      <c r="Q34" s="73">
        <v>74815</v>
      </c>
      <c r="R34" s="73">
        <v>44884</v>
      </c>
      <c r="S34" s="73">
        <v>191285</v>
      </c>
      <c r="T34" s="73">
        <v>93278</v>
      </c>
      <c r="U34" s="73">
        <v>58101</v>
      </c>
      <c r="V34" s="73">
        <v>35027</v>
      </c>
      <c r="W34" s="75">
        <v>11532</v>
      </c>
      <c r="X34" s="73">
        <v>11352</v>
      </c>
      <c r="Y34" s="73">
        <v>10747</v>
      </c>
      <c r="Z34" s="73">
        <v>30961</v>
      </c>
      <c r="AA34" s="73">
        <v>29523</v>
      </c>
      <c r="AB34" s="73">
        <v>10578</v>
      </c>
      <c r="AC34" s="294">
        <v>10208</v>
      </c>
      <c r="AD34" s="75">
        <v>60758</v>
      </c>
      <c r="AE34" s="73">
        <v>64161</v>
      </c>
      <c r="AF34" s="73">
        <v>9186</v>
      </c>
      <c r="AG34" s="73">
        <v>260067</v>
      </c>
      <c r="AH34" s="73">
        <v>23692</v>
      </c>
      <c r="AI34" s="73">
        <v>59693</v>
      </c>
      <c r="AJ34" s="73">
        <v>9960</v>
      </c>
      <c r="AK34" s="75">
        <v>18496</v>
      </c>
      <c r="AL34" s="73">
        <v>18006</v>
      </c>
      <c r="AM34" s="73">
        <v>9541</v>
      </c>
      <c r="AN34" s="73">
        <v>55918</v>
      </c>
      <c r="AO34" s="73">
        <v>21672</v>
      </c>
      <c r="AP34" s="73">
        <v>15714</v>
      </c>
      <c r="AQ34" s="73">
        <v>8611</v>
      </c>
      <c r="AR34" s="75">
        <v>25037</v>
      </c>
      <c r="AS34" s="73">
        <v>28074</v>
      </c>
      <c r="AT34" s="73">
        <v>19476</v>
      </c>
      <c r="AU34" s="73">
        <v>92121</v>
      </c>
      <c r="AV34" s="73">
        <v>57139</v>
      </c>
      <c r="AW34" s="73">
        <v>23873</v>
      </c>
      <c r="AX34" s="73">
        <v>17927</v>
      </c>
      <c r="AY34" s="75">
        <v>47398</v>
      </c>
      <c r="AZ34" s="73">
        <v>46928</v>
      </c>
      <c r="BA34" s="73">
        <v>28996</v>
      </c>
      <c r="BB34" s="73">
        <v>134354</v>
      </c>
      <c r="BC34" s="73">
        <v>64447</v>
      </c>
      <c r="BD34" s="73">
        <v>36688</v>
      </c>
      <c r="BE34" s="294">
        <v>22687</v>
      </c>
    </row>
    <row r="35" spans="1:127" s="5" customFormat="1" ht="12.75" customHeight="1" x14ac:dyDescent="0.3">
      <c r="A35" s="27" t="s">
        <v>32</v>
      </c>
      <c r="B35" s="303">
        <f t="shared" si="8"/>
        <v>233729</v>
      </c>
      <c r="C35" s="304">
        <f t="shared" si="2"/>
        <v>249291</v>
      </c>
      <c r="D35" s="304">
        <f t="shared" si="3"/>
        <v>129625</v>
      </c>
      <c r="E35" s="304">
        <f t="shared" si="4"/>
        <v>771854</v>
      </c>
      <c r="F35" s="304">
        <f t="shared" si="5"/>
        <v>305701</v>
      </c>
      <c r="G35" s="304">
        <f t="shared" si="6"/>
        <v>207741</v>
      </c>
      <c r="H35" s="305">
        <f t="shared" si="7"/>
        <v>111463</v>
      </c>
      <c r="I35" s="72">
        <v>10219</v>
      </c>
      <c r="J35" s="73">
        <v>11331</v>
      </c>
      <c r="K35" s="73">
        <v>8110</v>
      </c>
      <c r="L35" s="73">
        <v>29462</v>
      </c>
      <c r="M35" s="73">
        <v>18098</v>
      </c>
      <c r="N35" s="73">
        <v>9968</v>
      </c>
      <c r="O35" s="73">
        <v>7202</v>
      </c>
      <c r="P35" s="75">
        <v>64963</v>
      </c>
      <c r="Q35" s="73">
        <v>73594</v>
      </c>
      <c r="R35" s="73">
        <v>44521</v>
      </c>
      <c r="S35" s="73">
        <v>191694</v>
      </c>
      <c r="T35" s="73">
        <v>95159</v>
      </c>
      <c r="U35" s="73">
        <v>60070</v>
      </c>
      <c r="V35" s="73">
        <v>37418</v>
      </c>
      <c r="W35" s="75">
        <v>11266</v>
      </c>
      <c r="X35" s="73">
        <v>11078</v>
      </c>
      <c r="Y35" s="73">
        <v>10510</v>
      </c>
      <c r="Z35" s="73">
        <v>30097</v>
      </c>
      <c r="AA35" s="73">
        <v>28539</v>
      </c>
      <c r="AB35" s="73">
        <v>10258</v>
      </c>
      <c r="AC35" s="294">
        <v>9917</v>
      </c>
      <c r="AD35" s="75">
        <v>57999</v>
      </c>
      <c r="AE35" s="73">
        <v>61351</v>
      </c>
      <c r="AF35" s="73">
        <v>8744</v>
      </c>
      <c r="AG35" s="73">
        <v>243194</v>
      </c>
      <c r="AH35" s="73">
        <v>21944</v>
      </c>
      <c r="AI35" s="73">
        <v>52252</v>
      </c>
      <c r="AJ35" s="73">
        <v>7947</v>
      </c>
      <c r="AK35" s="75">
        <v>17600</v>
      </c>
      <c r="AL35" s="73">
        <v>17373</v>
      </c>
      <c r="AM35" s="73">
        <v>8963</v>
      </c>
      <c r="AN35" s="73">
        <v>53115</v>
      </c>
      <c r="AO35" s="73">
        <v>20249</v>
      </c>
      <c r="AP35" s="73">
        <v>15259</v>
      </c>
      <c r="AQ35" s="73">
        <v>8432</v>
      </c>
      <c r="AR35" s="75">
        <v>25225</v>
      </c>
      <c r="AS35" s="73">
        <v>28769</v>
      </c>
      <c r="AT35" s="73">
        <v>20421</v>
      </c>
      <c r="AU35" s="73">
        <v>93327</v>
      </c>
      <c r="AV35" s="73">
        <v>57847</v>
      </c>
      <c r="AW35" s="73">
        <v>24294</v>
      </c>
      <c r="AX35" s="73">
        <v>17978</v>
      </c>
      <c r="AY35" s="75">
        <v>46457</v>
      </c>
      <c r="AZ35" s="73">
        <v>45795</v>
      </c>
      <c r="BA35" s="73">
        <v>28356</v>
      </c>
      <c r="BB35" s="73">
        <v>130965</v>
      </c>
      <c r="BC35" s="73">
        <v>63865</v>
      </c>
      <c r="BD35" s="73">
        <v>35640</v>
      </c>
      <c r="BE35" s="294">
        <v>22569</v>
      </c>
    </row>
    <row r="36" spans="1:127" s="5" customFormat="1" ht="12.75" customHeight="1" thickBot="1" x14ac:dyDescent="0.35">
      <c r="A36" s="467" t="s">
        <v>33</v>
      </c>
      <c r="B36" s="468">
        <f t="shared" si="8"/>
        <v>231707</v>
      </c>
      <c r="C36" s="469">
        <f t="shared" si="2"/>
        <v>242525</v>
      </c>
      <c r="D36" s="469">
        <f t="shared" si="3"/>
        <v>126681</v>
      </c>
      <c r="E36" s="469">
        <f t="shared" si="4"/>
        <v>760929</v>
      </c>
      <c r="F36" s="469">
        <f t="shared" si="5"/>
        <v>301395</v>
      </c>
      <c r="G36" s="469">
        <f t="shared" si="6"/>
        <v>199421</v>
      </c>
      <c r="H36" s="470">
        <f t="shared" si="7"/>
        <v>112100</v>
      </c>
      <c r="I36" s="480">
        <v>9863</v>
      </c>
      <c r="J36" s="481">
        <v>9906</v>
      </c>
      <c r="K36" s="481">
        <v>7037</v>
      </c>
      <c r="L36" s="481">
        <v>26674</v>
      </c>
      <c r="M36" s="481">
        <v>16000</v>
      </c>
      <c r="N36" s="481">
        <v>8757</v>
      </c>
      <c r="O36" s="481">
        <v>6492</v>
      </c>
      <c r="P36" s="482">
        <v>65943</v>
      </c>
      <c r="Q36" s="481">
        <v>70875</v>
      </c>
      <c r="R36" s="481">
        <v>42782</v>
      </c>
      <c r="S36" s="481">
        <v>190421</v>
      </c>
      <c r="T36" s="481">
        <v>94202</v>
      </c>
      <c r="U36" s="481">
        <v>62332</v>
      </c>
      <c r="V36" s="481">
        <v>40420</v>
      </c>
      <c r="W36" s="482">
        <v>11272</v>
      </c>
      <c r="X36" s="481">
        <v>10462</v>
      </c>
      <c r="Y36" s="481">
        <v>9963</v>
      </c>
      <c r="Z36" s="481">
        <v>28954</v>
      </c>
      <c r="AA36" s="481">
        <v>27446</v>
      </c>
      <c r="AB36" s="481">
        <v>9832</v>
      </c>
      <c r="AC36" s="483">
        <v>9461</v>
      </c>
      <c r="AD36" s="482">
        <v>57094</v>
      </c>
      <c r="AE36" s="481">
        <v>58854</v>
      </c>
      <c r="AF36" s="481">
        <v>8403</v>
      </c>
      <c r="AG36" s="481">
        <v>238110</v>
      </c>
      <c r="AH36" s="481">
        <v>21199</v>
      </c>
      <c r="AI36" s="481">
        <v>46370</v>
      </c>
      <c r="AJ36" s="481">
        <v>7541</v>
      </c>
      <c r="AK36" s="482">
        <v>16992</v>
      </c>
      <c r="AL36" s="481">
        <v>17087</v>
      </c>
      <c r="AM36" s="481">
        <v>8929</v>
      </c>
      <c r="AN36" s="481">
        <v>52226</v>
      </c>
      <c r="AO36" s="481">
        <v>19734</v>
      </c>
      <c r="AP36" s="481">
        <v>13710</v>
      </c>
      <c r="AQ36" s="481">
        <v>7740</v>
      </c>
      <c r="AR36" s="482">
        <v>25471</v>
      </c>
      <c r="AS36" s="481">
        <v>30998</v>
      </c>
      <c r="AT36" s="481">
        <v>22065</v>
      </c>
      <c r="AU36" s="481">
        <v>95839</v>
      </c>
      <c r="AV36" s="481">
        <v>59741</v>
      </c>
      <c r="AW36" s="481">
        <v>24752</v>
      </c>
      <c r="AX36" s="481">
        <v>18382</v>
      </c>
      <c r="AY36" s="482">
        <v>45072</v>
      </c>
      <c r="AZ36" s="481">
        <v>44343</v>
      </c>
      <c r="BA36" s="481">
        <v>27502</v>
      </c>
      <c r="BB36" s="481">
        <v>128705</v>
      </c>
      <c r="BC36" s="481">
        <v>63073</v>
      </c>
      <c r="BD36" s="481">
        <v>33668</v>
      </c>
      <c r="BE36" s="483">
        <v>22064</v>
      </c>
    </row>
    <row r="37" spans="1:127" s="5" customFormat="1" ht="12.75" customHeight="1" x14ac:dyDescent="0.3">
      <c r="A37" s="460" t="s">
        <v>34</v>
      </c>
      <c r="B37" s="461">
        <f t="shared" si="8"/>
        <v>223312</v>
      </c>
      <c r="C37" s="462">
        <f t="shared" si="2"/>
        <v>249144</v>
      </c>
      <c r="D37" s="462">
        <f t="shared" si="3"/>
        <v>130829</v>
      </c>
      <c r="E37" s="462">
        <f t="shared" si="4"/>
        <v>767087</v>
      </c>
      <c r="F37" s="462">
        <f t="shared" si="5"/>
        <v>304846</v>
      </c>
      <c r="G37" s="462">
        <f t="shared" si="6"/>
        <v>190033</v>
      </c>
      <c r="H37" s="463">
        <f t="shared" si="7"/>
        <v>109314</v>
      </c>
      <c r="I37" s="476">
        <v>9029</v>
      </c>
      <c r="J37" s="477">
        <v>9929</v>
      </c>
      <c r="K37" s="477">
        <v>7102</v>
      </c>
      <c r="L37" s="477">
        <v>26286</v>
      </c>
      <c r="M37" s="477">
        <v>15771</v>
      </c>
      <c r="N37" s="477">
        <v>8210</v>
      </c>
      <c r="O37" s="477">
        <v>6125</v>
      </c>
      <c r="P37" s="478">
        <v>62882</v>
      </c>
      <c r="Q37" s="477">
        <v>72717</v>
      </c>
      <c r="R37" s="477">
        <v>44049</v>
      </c>
      <c r="S37" s="477">
        <v>191865</v>
      </c>
      <c r="T37" s="477">
        <v>94189</v>
      </c>
      <c r="U37" s="477">
        <v>60295</v>
      </c>
      <c r="V37" s="477">
        <v>39662</v>
      </c>
      <c r="W37" s="478">
        <v>10917</v>
      </c>
      <c r="X37" s="477">
        <v>11525</v>
      </c>
      <c r="Y37" s="477">
        <v>10999</v>
      </c>
      <c r="Z37" s="477">
        <v>29795</v>
      </c>
      <c r="AA37" s="477">
        <v>28181</v>
      </c>
      <c r="AB37" s="477">
        <v>9333</v>
      </c>
      <c r="AC37" s="479">
        <v>9006</v>
      </c>
      <c r="AD37" s="478">
        <v>53958</v>
      </c>
      <c r="AE37" s="477">
        <v>58787</v>
      </c>
      <c r="AF37" s="477">
        <v>8081</v>
      </c>
      <c r="AG37" s="477">
        <v>235900</v>
      </c>
      <c r="AH37" s="477">
        <v>20145</v>
      </c>
      <c r="AI37" s="477">
        <v>41735</v>
      </c>
      <c r="AJ37" s="477">
        <v>6932</v>
      </c>
      <c r="AK37" s="478">
        <v>16980</v>
      </c>
      <c r="AL37" s="477">
        <v>18200</v>
      </c>
      <c r="AM37" s="477">
        <v>9469</v>
      </c>
      <c r="AN37" s="477">
        <v>53285</v>
      </c>
      <c r="AO37" s="477">
        <v>20329</v>
      </c>
      <c r="AP37" s="477">
        <v>13054</v>
      </c>
      <c r="AQ37" s="477">
        <v>7320</v>
      </c>
      <c r="AR37" s="478">
        <v>26157</v>
      </c>
      <c r="AS37" s="477">
        <v>33085</v>
      </c>
      <c r="AT37" s="477">
        <v>23534</v>
      </c>
      <c r="AU37" s="477">
        <v>100716</v>
      </c>
      <c r="AV37" s="477">
        <v>63040</v>
      </c>
      <c r="AW37" s="477">
        <v>24978</v>
      </c>
      <c r="AX37" s="477">
        <v>18594</v>
      </c>
      <c r="AY37" s="478">
        <v>43389</v>
      </c>
      <c r="AZ37" s="477">
        <v>44901</v>
      </c>
      <c r="BA37" s="477">
        <v>27595</v>
      </c>
      <c r="BB37" s="477">
        <v>129240</v>
      </c>
      <c r="BC37" s="477">
        <v>63191</v>
      </c>
      <c r="BD37" s="477">
        <v>32428</v>
      </c>
      <c r="BE37" s="479">
        <v>21675</v>
      </c>
    </row>
    <row r="38" spans="1:127" s="5" customFormat="1" ht="12.75" customHeight="1" x14ac:dyDescent="0.3">
      <c r="A38" s="27" t="s">
        <v>35</v>
      </c>
      <c r="B38" s="303">
        <f t="shared" si="8"/>
        <v>221116</v>
      </c>
      <c r="C38" s="304">
        <f t="shared" si="2"/>
        <v>249693</v>
      </c>
      <c r="D38" s="304">
        <f t="shared" si="3"/>
        <v>129852</v>
      </c>
      <c r="E38" s="304">
        <f t="shared" si="4"/>
        <v>776738</v>
      </c>
      <c r="F38" s="304">
        <f t="shared" si="5"/>
        <v>310247</v>
      </c>
      <c r="G38" s="304">
        <f t="shared" si="6"/>
        <v>188216</v>
      </c>
      <c r="H38" s="305">
        <f t="shared" si="7"/>
        <v>106507</v>
      </c>
      <c r="I38" s="72">
        <v>8693</v>
      </c>
      <c r="J38" s="73">
        <v>9864</v>
      </c>
      <c r="K38" s="73">
        <v>6939</v>
      </c>
      <c r="L38" s="73">
        <v>26512</v>
      </c>
      <c r="M38" s="73">
        <v>15778</v>
      </c>
      <c r="N38" s="73">
        <v>7683</v>
      </c>
      <c r="O38" s="73">
        <v>5664</v>
      </c>
      <c r="P38" s="75">
        <v>62580</v>
      </c>
      <c r="Q38" s="73">
        <v>71272</v>
      </c>
      <c r="R38" s="73">
        <v>42325</v>
      </c>
      <c r="S38" s="73">
        <v>192594</v>
      </c>
      <c r="T38" s="73">
        <v>93752</v>
      </c>
      <c r="U38" s="73">
        <v>58061</v>
      </c>
      <c r="V38" s="73">
        <v>37462</v>
      </c>
      <c r="W38" s="75">
        <v>10978</v>
      </c>
      <c r="X38" s="73">
        <v>11591</v>
      </c>
      <c r="Y38" s="73">
        <v>11053</v>
      </c>
      <c r="Z38" s="73">
        <v>30678</v>
      </c>
      <c r="AA38" s="73">
        <v>28980</v>
      </c>
      <c r="AB38" s="73">
        <v>9389</v>
      </c>
      <c r="AC38" s="294">
        <v>9032</v>
      </c>
      <c r="AD38" s="75">
        <v>53086</v>
      </c>
      <c r="AE38" s="73">
        <v>59813</v>
      </c>
      <c r="AF38" s="73">
        <v>8068</v>
      </c>
      <c r="AG38" s="73">
        <v>235055</v>
      </c>
      <c r="AH38" s="73">
        <v>20073</v>
      </c>
      <c r="AI38" s="73">
        <v>42335</v>
      </c>
      <c r="AJ38" s="73">
        <v>6683</v>
      </c>
      <c r="AK38" s="75">
        <v>17017</v>
      </c>
      <c r="AL38" s="73">
        <v>18474</v>
      </c>
      <c r="AM38" s="73">
        <v>9331</v>
      </c>
      <c r="AN38" s="73">
        <v>55600</v>
      </c>
      <c r="AO38" s="73">
        <v>20821</v>
      </c>
      <c r="AP38" s="73">
        <v>13492</v>
      </c>
      <c r="AQ38" s="73">
        <v>7435</v>
      </c>
      <c r="AR38" s="75">
        <v>27147</v>
      </c>
      <c r="AS38" s="73">
        <v>34320</v>
      </c>
      <c r="AT38" s="73">
        <v>24702</v>
      </c>
      <c r="AU38" s="73">
        <v>106302</v>
      </c>
      <c r="AV38" s="73">
        <v>66954</v>
      </c>
      <c r="AW38" s="73">
        <v>25705</v>
      </c>
      <c r="AX38" s="73">
        <v>19089</v>
      </c>
      <c r="AY38" s="75">
        <v>41615</v>
      </c>
      <c r="AZ38" s="73">
        <v>44359</v>
      </c>
      <c r="BA38" s="73">
        <v>27434</v>
      </c>
      <c r="BB38" s="73">
        <v>129997</v>
      </c>
      <c r="BC38" s="73">
        <v>63889</v>
      </c>
      <c r="BD38" s="73">
        <v>31551</v>
      </c>
      <c r="BE38" s="294">
        <v>21142</v>
      </c>
    </row>
    <row r="39" spans="1:127" s="5" customFormat="1" ht="12.75" customHeight="1" x14ac:dyDescent="0.3">
      <c r="A39" s="27" t="s">
        <v>36</v>
      </c>
      <c r="B39" s="303">
        <f t="shared" si="8"/>
        <v>209324</v>
      </c>
      <c r="C39" s="304">
        <f t="shared" si="2"/>
        <v>238952</v>
      </c>
      <c r="D39" s="304">
        <f t="shared" si="3"/>
        <v>124204</v>
      </c>
      <c r="E39" s="304">
        <f t="shared" si="4"/>
        <v>769888</v>
      </c>
      <c r="F39" s="304">
        <f t="shared" si="5"/>
        <v>307350</v>
      </c>
      <c r="G39" s="304">
        <f t="shared" si="6"/>
        <v>188468</v>
      </c>
      <c r="H39" s="305">
        <f t="shared" si="7"/>
        <v>107922</v>
      </c>
      <c r="I39" s="72">
        <v>7620</v>
      </c>
      <c r="J39" s="73">
        <v>8572</v>
      </c>
      <c r="K39" s="73">
        <v>5915</v>
      </c>
      <c r="L39" s="73">
        <v>24678</v>
      </c>
      <c r="M39" s="73">
        <v>14415</v>
      </c>
      <c r="N39" s="73">
        <v>7683</v>
      </c>
      <c r="O39" s="73">
        <v>5827</v>
      </c>
      <c r="P39" s="75">
        <v>57823</v>
      </c>
      <c r="Q39" s="73">
        <v>66293</v>
      </c>
      <c r="R39" s="74">
        <v>39764</v>
      </c>
      <c r="S39" s="73">
        <v>188009</v>
      </c>
      <c r="T39" s="73">
        <v>90253</v>
      </c>
      <c r="U39" s="73">
        <v>57902</v>
      </c>
      <c r="V39" s="73">
        <v>37786</v>
      </c>
      <c r="W39" s="75">
        <v>10459</v>
      </c>
      <c r="X39" s="73">
        <v>11437</v>
      </c>
      <c r="Y39" s="73">
        <v>10928</v>
      </c>
      <c r="Z39" s="73">
        <v>30866</v>
      </c>
      <c r="AA39" s="73">
        <v>29192</v>
      </c>
      <c r="AB39" s="73">
        <v>9430</v>
      </c>
      <c r="AC39" s="294">
        <v>9066</v>
      </c>
      <c r="AD39" s="75">
        <v>51235</v>
      </c>
      <c r="AE39" s="73">
        <v>58290</v>
      </c>
      <c r="AF39" s="73">
        <v>7558</v>
      </c>
      <c r="AG39" s="73">
        <v>232920</v>
      </c>
      <c r="AH39" s="73">
        <v>19516</v>
      </c>
      <c r="AI39" s="73">
        <v>41318</v>
      </c>
      <c r="AJ39" s="73">
        <v>6339</v>
      </c>
      <c r="AK39" s="75">
        <v>16410</v>
      </c>
      <c r="AL39" s="73">
        <v>17901</v>
      </c>
      <c r="AM39" s="73">
        <v>9178</v>
      </c>
      <c r="AN39" s="73">
        <v>56314</v>
      </c>
      <c r="AO39" s="73">
        <v>21018</v>
      </c>
      <c r="AP39" s="73">
        <v>13469</v>
      </c>
      <c r="AQ39" s="73">
        <v>7699</v>
      </c>
      <c r="AR39" s="75">
        <v>27672</v>
      </c>
      <c r="AS39" s="73">
        <v>35449</v>
      </c>
      <c r="AT39" s="73">
        <v>25430</v>
      </c>
      <c r="AU39" s="73">
        <v>110980</v>
      </c>
      <c r="AV39" s="73">
        <v>70619</v>
      </c>
      <c r="AW39" s="73">
        <v>26869</v>
      </c>
      <c r="AX39" s="73">
        <v>19916</v>
      </c>
      <c r="AY39" s="75">
        <v>38105</v>
      </c>
      <c r="AZ39" s="73">
        <v>41010</v>
      </c>
      <c r="BA39" s="73">
        <v>25431</v>
      </c>
      <c r="BB39" s="73">
        <v>126121</v>
      </c>
      <c r="BC39" s="73">
        <v>62337</v>
      </c>
      <c r="BD39" s="73">
        <v>31797</v>
      </c>
      <c r="BE39" s="294">
        <v>21289</v>
      </c>
    </row>
    <row r="40" spans="1:127" s="5" customFormat="1" ht="12.75" customHeight="1" x14ac:dyDescent="0.3">
      <c r="A40" s="27" t="s">
        <v>37</v>
      </c>
      <c r="B40" s="303">
        <f t="shared" si="8"/>
        <v>199969</v>
      </c>
      <c r="C40" s="304">
        <f t="shared" si="2"/>
        <v>227707</v>
      </c>
      <c r="D40" s="304">
        <f t="shared" si="3"/>
        <v>120437</v>
      </c>
      <c r="E40" s="304">
        <f t="shared" si="4"/>
        <v>757721</v>
      </c>
      <c r="F40" s="304">
        <f t="shared" si="5"/>
        <v>303169</v>
      </c>
      <c r="G40" s="304">
        <f t="shared" si="6"/>
        <v>184817</v>
      </c>
      <c r="H40" s="305">
        <f t="shared" si="7"/>
        <v>107024</v>
      </c>
      <c r="I40" s="72">
        <v>6664</v>
      </c>
      <c r="J40" s="73">
        <v>7632</v>
      </c>
      <c r="K40" s="74">
        <v>5371</v>
      </c>
      <c r="L40" s="73">
        <v>21827</v>
      </c>
      <c r="M40" s="73">
        <v>12730</v>
      </c>
      <c r="N40" s="73">
        <v>7201</v>
      </c>
      <c r="O40" s="73">
        <v>5460</v>
      </c>
      <c r="P40" s="75">
        <v>55001</v>
      </c>
      <c r="Q40" s="73">
        <v>63228</v>
      </c>
      <c r="R40" s="74">
        <v>38583</v>
      </c>
      <c r="S40" s="73">
        <v>183811</v>
      </c>
      <c r="T40" s="73">
        <v>87775</v>
      </c>
      <c r="U40" s="73">
        <v>55595</v>
      </c>
      <c r="V40" s="73">
        <v>36653</v>
      </c>
      <c r="W40" s="75">
        <v>9839</v>
      </c>
      <c r="X40" s="73">
        <v>11138</v>
      </c>
      <c r="Y40" s="73">
        <v>10753</v>
      </c>
      <c r="Z40" s="73">
        <v>30583</v>
      </c>
      <c r="AA40" s="73">
        <v>29001</v>
      </c>
      <c r="AB40" s="73">
        <v>9649</v>
      </c>
      <c r="AC40" s="294">
        <v>9348</v>
      </c>
      <c r="AD40" s="75">
        <v>49693</v>
      </c>
      <c r="AE40" s="73">
        <v>55260</v>
      </c>
      <c r="AF40" s="74">
        <v>7364</v>
      </c>
      <c r="AG40" s="73">
        <v>228615</v>
      </c>
      <c r="AH40" s="73">
        <v>18852</v>
      </c>
      <c r="AI40" s="73">
        <v>40369</v>
      </c>
      <c r="AJ40" s="73">
        <v>6330</v>
      </c>
      <c r="AK40" s="75">
        <v>15517</v>
      </c>
      <c r="AL40" s="73">
        <v>16740</v>
      </c>
      <c r="AM40" s="74">
        <v>8700</v>
      </c>
      <c r="AN40" s="73">
        <v>55314</v>
      </c>
      <c r="AO40" s="73">
        <v>20347</v>
      </c>
      <c r="AP40" s="73">
        <v>13226</v>
      </c>
      <c r="AQ40" s="73">
        <v>7544</v>
      </c>
      <c r="AR40" s="75">
        <v>27638</v>
      </c>
      <c r="AS40" s="73">
        <v>34826</v>
      </c>
      <c r="AT40" s="73">
        <v>25081</v>
      </c>
      <c r="AU40" s="73">
        <v>114708</v>
      </c>
      <c r="AV40" s="73">
        <v>73620</v>
      </c>
      <c r="AW40" s="73">
        <v>27386</v>
      </c>
      <c r="AX40" s="73">
        <v>20347</v>
      </c>
      <c r="AY40" s="75">
        <v>35617</v>
      </c>
      <c r="AZ40" s="73">
        <v>38883</v>
      </c>
      <c r="BA40" s="73">
        <v>24585</v>
      </c>
      <c r="BB40" s="73">
        <v>122863</v>
      </c>
      <c r="BC40" s="73">
        <v>60844</v>
      </c>
      <c r="BD40" s="73">
        <v>31391</v>
      </c>
      <c r="BE40" s="294">
        <v>21342</v>
      </c>
    </row>
    <row r="41" spans="1:127" s="456" customFormat="1" ht="12.75" customHeight="1" thickBot="1" x14ac:dyDescent="0.35">
      <c r="A41" s="492">
        <v>2014</v>
      </c>
      <c r="B41" s="493">
        <f t="shared" si="8"/>
        <v>192177</v>
      </c>
      <c r="C41" s="494">
        <f t="shared" si="2"/>
        <v>221750</v>
      </c>
      <c r="D41" s="494">
        <f t="shared" si="3"/>
        <v>116295</v>
      </c>
      <c r="E41" s="494">
        <f t="shared" si="4"/>
        <v>740801</v>
      </c>
      <c r="F41" s="494">
        <f t="shared" si="5"/>
        <v>296952</v>
      </c>
      <c r="G41" s="494">
        <f t="shared" si="6"/>
        <v>183557</v>
      </c>
      <c r="H41" s="495">
        <f t="shared" si="7"/>
        <v>105465</v>
      </c>
      <c r="I41" s="496">
        <v>6139</v>
      </c>
      <c r="J41" s="497">
        <v>7036</v>
      </c>
      <c r="K41" s="497">
        <v>5049</v>
      </c>
      <c r="L41" s="497">
        <v>20800</v>
      </c>
      <c r="M41" s="497">
        <v>12139</v>
      </c>
      <c r="N41" s="497">
        <v>6160</v>
      </c>
      <c r="O41" s="497">
        <v>4560</v>
      </c>
      <c r="P41" s="498">
        <v>51793</v>
      </c>
      <c r="Q41" s="497">
        <v>60035</v>
      </c>
      <c r="R41" s="497">
        <v>35913</v>
      </c>
      <c r="S41" s="497">
        <v>176756</v>
      </c>
      <c r="T41" s="497">
        <v>83711</v>
      </c>
      <c r="U41" s="497">
        <v>53340</v>
      </c>
      <c r="V41" s="497">
        <v>34979</v>
      </c>
      <c r="W41" s="498">
        <v>10055</v>
      </c>
      <c r="X41" s="497">
        <v>11798</v>
      </c>
      <c r="Y41" s="497">
        <v>11316</v>
      </c>
      <c r="Z41" s="497">
        <v>31115</v>
      </c>
      <c r="AA41" s="497">
        <v>29503</v>
      </c>
      <c r="AB41" s="497">
        <v>9645</v>
      </c>
      <c r="AC41" s="499">
        <v>9361</v>
      </c>
      <c r="AD41" s="498">
        <v>47984</v>
      </c>
      <c r="AE41" s="497">
        <v>54217</v>
      </c>
      <c r="AF41" s="497">
        <v>7109</v>
      </c>
      <c r="AG41" s="497">
        <v>223486</v>
      </c>
      <c r="AH41" s="497">
        <v>18291</v>
      </c>
      <c r="AI41" s="497">
        <v>41011</v>
      </c>
      <c r="AJ41" s="497">
        <v>6347</v>
      </c>
      <c r="AK41" s="498">
        <v>14915</v>
      </c>
      <c r="AL41" s="497">
        <v>16407</v>
      </c>
      <c r="AM41" s="497">
        <v>8497</v>
      </c>
      <c r="AN41" s="497">
        <v>54556</v>
      </c>
      <c r="AO41" s="497">
        <v>20246</v>
      </c>
      <c r="AP41" s="497">
        <v>13566</v>
      </c>
      <c r="AQ41" s="497">
        <v>7508</v>
      </c>
      <c r="AR41" s="498">
        <v>27656</v>
      </c>
      <c r="AS41" s="497">
        <v>35047</v>
      </c>
      <c r="AT41" s="497">
        <v>25067</v>
      </c>
      <c r="AU41" s="497">
        <v>116608</v>
      </c>
      <c r="AV41" s="497">
        <v>74789</v>
      </c>
      <c r="AW41" s="497">
        <v>28643</v>
      </c>
      <c r="AX41" s="497">
        <v>21720</v>
      </c>
      <c r="AY41" s="498">
        <v>33635</v>
      </c>
      <c r="AZ41" s="497">
        <v>37210</v>
      </c>
      <c r="BA41" s="497">
        <v>23344</v>
      </c>
      <c r="BB41" s="497">
        <v>117480</v>
      </c>
      <c r="BC41" s="497">
        <v>58273</v>
      </c>
      <c r="BD41" s="497">
        <v>31192</v>
      </c>
      <c r="BE41" s="499">
        <v>20990</v>
      </c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</row>
    <row r="42" spans="1:127" s="456" customFormat="1" ht="12.75" customHeight="1" x14ac:dyDescent="0.3">
      <c r="A42" s="484">
        <v>2015</v>
      </c>
      <c r="B42" s="485">
        <f t="shared" si="8"/>
        <v>183314</v>
      </c>
      <c r="C42" s="486">
        <f t="shared" si="2"/>
        <v>214466</v>
      </c>
      <c r="D42" s="486">
        <f t="shared" si="3"/>
        <v>112956</v>
      </c>
      <c r="E42" s="486">
        <f t="shared" si="4"/>
        <v>720466</v>
      </c>
      <c r="F42" s="486">
        <f t="shared" si="5"/>
        <v>290941</v>
      </c>
      <c r="G42" s="486">
        <f t="shared" si="6"/>
        <v>182424</v>
      </c>
      <c r="H42" s="487">
        <f t="shared" si="7"/>
        <v>102760</v>
      </c>
      <c r="I42" s="488">
        <v>5789</v>
      </c>
      <c r="J42" s="489">
        <v>6553</v>
      </c>
      <c r="K42" s="489">
        <v>4506</v>
      </c>
      <c r="L42" s="489">
        <v>19587</v>
      </c>
      <c r="M42" s="489">
        <v>11167</v>
      </c>
      <c r="N42" s="489">
        <v>6479</v>
      </c>
      <c r="O42" s="489">
        <v>4731</v>
      </c>
      <c r="P42" s="490">
        <v>48137</v>
      </c>
      <c r="Q42" s="489">
        <v>56421</v>
      </c>
      <c r="R42" s="489">
        <v>34132</v>
      </c>
      <c r="S42" s="489">
        <v>166383</v>
      </c>
      <c r="T42" s="489">
        <v>78919</v>
      </c>
      <c r="U42" s="489">
        <v>51958</v>
      </c>
      <c r="V42" s="489">
        <v>33666</v>
      </c>
      <c r="W42" s="490">
        <v>10035</v>
      </c>
      <c r="X42" s="489">
        <v>11981</v>
      </c>
      <c r="Y42" s="489">
        <v>11429</v>
      </c>
      <c r="Z42" s="489">
        <v>31565</v>
      </c>
      <c r="AA42" s="489">
        <v>29849</v>
      </c>
      <c r="AB42" s="489">
        <v>9963</v>
      </c>
      <c r="AC42" s="491">
        <v>9692</v>
      </c>
      <c r="AD42" s="490">
        <v>46958</v>
      </c>
      <c r="AE42" s="489">
        <v>53690</v>
      </c>
      <c r="AF42" s="489">
        <v>7349</v>
      </c>
      <c r="AG42" s="489">
        <v>218473</v>
      </c>
      <c r="AH42" s="489">
        <v>18376</v>
      </c>
      <c r="AI42" s="489">
        <v>41792</v>
      </c>
      <c r="AJ42" s="489">
        <v>6150</v>
      </c>
      <c r="AK42" s="490">
        <v>13833</v>
      </c>
      <c r="AL42" s="489">
        <v>15633</v>
      </c>
      <c r="AM42" s="489">
        <v>8182</v>
      </c>
      <c r="AN42" s="489">
        <v>52565</v>
      </c>
      <c r="AO42" s="489">
        <v>19793</v>
      </c>
      <c r="AP42" s="489">
        <v>14001</v>
      </c>
      <c r="AQ42" s="489">
        <v>7535</v>
      </c>
      <c r="AR42" s="490">
        <v>27864</v>
      </c>
      <c r="AS42" s="489">
        <v>35627</v>
      </c>
      <c r="AT42" s="489">
        <v>25492</v>
      </c>
      <c r="AU42" s="489">
        <v>120852</v>
      </c>
      <c r="AV42" s="489">
        <v>77556</v>
      </c>
      <c r="AW42" s="489">
        <v>27357</v>
      </c>
      <c r="AX42" s="489">
        <v>20559</v>
      </c>
      <c r="AY42" s="490">
        <v>30698</v>
      </c>
      <c r="AZ42" s="489">
        <v>34561</v>
      </c>
      <c r="BA42" s="489">
        <v>21866</v>
      </c>
      <c r="BB42" s="489">
        <v>111041</v>
      </c>
      <c r="BC42" s="489">
        <v>55281</v>
      </c>
      <c r="BD42" s="489">
        <v>30874</v>
      </c>
      <c r="BE42" s="491">
        <v>20427</v>
      </c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</row>
    <row r="43" spans="1:127" s="456" customFormat="1" ht="12.75" customHeight="1" x14ac:dyDescent="0.3">
      <c r="A43" s="85">
        <v>2016</v>
      </c>
      <c r="B43" s="315">
        <f t="shared" si="8"/>
        <v>178050</v>
      </c>
      <c r="C43" s="316">
        <f t="shared" si="2"/>
        <v>208808</v>
      </c>
      <c r="D43" s="316">
        <f t="shared" si="3"/>
        <v>110548</v>
      </c>
      <c r="E43" s="316">
        <f t="shared" si="4"/>
        <v>697214</v>
      </c>
      <c r="F43" s="316">
        <f t="shared" si="5"/>
        <v>284738</v>
      </c>
      <c r="G43" s="316">
        <f t="shared" si="6"/>
        <v>178482</v>
      </c>
      <c r="H43" s="317">
        <f t="shared" si="7"/>
        <v>100047</v>
      </c>
      <c r="I43" s="86">
        <v>5615</v>
      </c>
      <c r="J43" s="87">
        <v>6296</v>
      </c>
      <c r="K43" s="87">
        <v>4387</v>
      </c>
      <c r="L43" s="87">
        <v>18641</v>
      </c>
      <c r="M43" s="87">
        <v>10434</v>
      </c>
      <c r="N43" s="87">
        <v>5787</v>
      </c>
      <c r="O43" s="87">
        <v>4257</v>
      </c>
      <c r="P43" s="88">
        <v>45512</v>
      </c>
      <c r="Q43" s="87">
        <v>53268</v>
      </c>
      <c r="R43" s="87">
        <v>32630</v>
      </c>
      <c r="S43" s="87">
        <v>157512</v>
      </c>
      <c r="T43" s="87">
        <v>75430</v>
      </c>
      <c r="U43" s="87">
        <v>48510</v>
      </c>
      <c r="V43" s="87">
        <v>31182</v>
      </c>
      <c r="W43" s="88">
        <v>10390</v>
      </c>
      <c r="X43" s="87">
        <v>12283</v>
      </c>
      <c r="Y43" s="87">
        <v>11622</v>
      </c>
      <c r="Z43" s="87">
        <v>31793</v>
      </c>
      <c r="AA43" s="87">
        <v>29938</v>
      </c>
      <c r="AB43" s="87">
        <v>10272</v>
      </c>
      <c r="AC43" s="296">
        <v>9972</v>
      </c>
      <c r="AD43" s="88">
        <v>46586</v>
      </c>
      <c r="AE43" s="87">
        <v>53473</v>
      </c>
      <c r="AF43" s="87">
        <v>7851</v>
      </c>
      <c r="AG43" s="87">
        <v>212615</v>
      </c>
      <c r="AH43" s="87">
        <v>18884</v>
      </c>
      <c r="AI43" s="87">
        <v>41824</v>
      </c>
      <c r="AJ43" s="87">
        <v>6020</v>
      </c>
      <c r="AK43" s="88">
        <v>13550</v>
      </c>
      <c r="AL43" s="87">
        <v>15469</v>
      </c>
      <c r="AM43" s="87">
        <v>7753</v>
      </c>
      <c r="AN43" s="87">
        <v>50732</v>
      </c>
      <c r="AO43" s="87">
        <v>19040</v>
      </c>
      <c r="AP43" s="87">
        <v>13514</v>
      </c>
      <c r="AQ43" s="87">
        <v>7450</v>
      </c>
      <c r="AR43" s="88">
        <v>27602</v>
      </c>
      <c r="AS43" s="87">
        <v>35146</v>
      </c>
      <c r="AT43" s="87">
        <v>25387</v>
      </c>
      <c r="AU43" s="87">
        <v>122290</v>
      </c>
      <c r="AV43" s="87">
        <v>78829</v>
      </c>
      <c r="AW43" s="87">
        <v>28858</v>
      </c>
      <c r="AX43" s="87">
        <v>21689</v>
      </c>
      <c r="AY43" s="88">
        <v>28795</v>
      </c>
      <c r="AZ43" s="87">
        <v>32873</v>
      </c>
      <c r="BA43" s="87">
        <v>20918</v>
      </c>
      <c r="BB43" s="87">
        <v>103631</v>
      </c>
      <c r="BC43" s="87">
        <v>52183</v>
      </c>
      <c r="BD43" s="87">
        <v>29717</v>
      </c>
      <c r="BE43" s="296">
        <v>19477</v>
      </c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</row>
    <row r="44" spans="1:127" s="5" customFormat="1" ht="12.75" customHeight="1" x14ac:dyDescent="0.3">
      <c r="A44" s="28">
        <v>2017</v>
      </c>
      <c r="B44" s="312">
        <f t="shared" si="8"/>
        <v>172692</v>
      </c>
      <c r="C44" s="313">
        <f t="shared" si="2"/>
        <v>200021</v>
      </c>
      <c r="D44" s="313">
        <f t="shared" si="3"/>
        <v>106185</v>
      </c>
      <c r="E44" s="313">
        <f t="shared" si="4"/>
        <v>677721</v>
      </c>
      <c r="F44" s="313">
        <f t="shared" si="5"/>
        <v>278246</v>
      </c>
      <c r="G44" s="313">
        <f t="shared" si="6"/>
        <v>171210</v>
      </c>
      <c r="H44" s="314">
        <f t="shared" si="7"/>
        <v>96824</v>
      </c>
      <c r="I44" s="76">
        <v>4857</v>
      </c>
      <c r="J44" s="77">
        <v>5425</v>
      </c>
      <c r="K44" s="77">
        <v>3805</v>
      </c>
      <c r="L44" s="77">
        <v>17424</v>
      </c>
      <c r="M44" s="77">
        <v>9700</v>
      </c>
      <c r="N44" s="77">
        <v>5427</v>
      </c>
      <c r="O44" s="77">
        <v>3831</v>
      </c>
      <c r="P44" s="78">
        <v>43346</v>
      </c>
      <c r="Q44" s="77">
        <v>49954</v>
      </c>
      <c r="R44" s="77">
        <v>31014</v>
      </c>
      <c r="S44" s="77">
        <v>149374</v>
      </c>
      <c r="T44" s="77">
        <v>72150</v>
      </c>
      <c r="U44" s="77">
        <v>45457</v>
      </c>
      <c r="V44" s="77">
        <v>29503</v>
      </c>
      <c r="W44" s="78">
        <v>10250</v>
      </c>
      <c r="X44" s="77">
        <v>11672</v>
      </c>
      <c r="Y44" s="77">
        <v>10968</v>
      </c>
      <c r="Z44" s="77">
        <v>31315</v>
      </c>
      <c r="AA44" s="77">
        <v>29269</v>
      </c>
      <c r="AB44" s="77">
        <v>10555</v>
      </c>
      <c r="AC44" s="295">
        <v>10252</v>
      </c>
      <c r="AD44" s="78">
        <v>45404</v>
      </c>
      <c r="AE44" s="77">
        <v>50933</v>
      </c>
      <c r="AF44" s="77">
        <v>7726</v>
      </c>
      <c r="AG44" s="77">
        <v>207875</v>
      </c>
      <c r="AH44" s="77">
        <v>19071</v>
      </c>
      <c r="AI44" s="77">
        <v>40104</v>
      </c>
      <c r="AJ44" s="77">
        <v>6187</v>
      </c>
      <c r="AK44" s="78">
        <v>13982</v>
      </c>
      <c r="AL44" s="77">
        <v>15252</v>
      </c>
      <c r="AM44" s="77">
        <v>7615</v>
      </c>
      <c r="AN44" s="77">
        <v>49506</v>
      </c>
      <c r="AO44" s="77">
        <v>18245</v>
      </c>
      <c r="AP44" s="77">
        <v>13012</v>
      </c>
      <c r="AQ44" s="77">
        <v>7310</v>
      </c>
      <c r="AR44" s="78">
        <v>27464</v>
      </c>
      <c r="AS44" s="77">
        <v>35566</v>
      </c>
      <c r="AT44" s="77">
        <v>25574</v>
      </c>
      <c r="AU44" s="77">
        <v>124118</v>
      </c>
      <c r="AV44" s="77">
        <v>80212</v>
      </c>
      <c r="AW44" s="77">
        <v>29184</v>
      </c>
      <c r="AX44" s="77">
        <v>21858</v>
      </c>
      <c r="AY44" s="78">
        <v>27389</v>
      </c>
      <c r="AZ44" s="77">
        <v>31219</v>
      </c>
      <c r="BA44" s="77">
        <v>19483</v>
      </c>
      <c r="BB44" s="77">
        <v>98109</v>
      </c>
      <c r="BC44" s="77">
        <v>49599</v>
      </c>
      <c r="BD44" s="77">
        <v>27471</v>
      </c>
      <c r="BE44" s="295">
        <v>17883</v>
      </c>
    </row>
    <row r="45" spans="1:127" s="5" customFormat="1" ht="12.75" customHeight="1" x14ac:dyDescent="0.3">
      <c r="A45" s="28">
        <v>2018</v>
      </c>
      <c r="B45" s="312">
        <f t="shared" si="8"/>
        <v>168014</v>
      </c>
      <c r="C45" s="313">
        <f t="shared" si="2"/>
        <v>198110</v>
      </c>
      <c r="D45" s="313">
        <f t="shared" si="3"/>
        <v>105504</v>
      </c>
      <c r="E45" s="313">
        <f t="shared" si="4"/>
        <v>659232</v>
      </c>
      <c r="F45" s="313">
        <f t="shared" si="5"/>
        <v>273328</v>
      </c>
      <c r="G45" s="313">
        <f t="shared" si="6"/>
        <v>168780</v>
      </c>
      <c r="H45" s="314">
        <f t="shared" si="7"/>
        <v>94244</v>
      </c>
      <c r="I45" s="76">
        <v>4590</v>
      </c>
      <c r="J45" s="77">
        <v>5110</v>
      </c>
      <c r="K45" s="77">
        <v>3524</v>
      </c>
      <c r="L45" s="77">
        <v>15726</v>
      </c>
      <c r="M45" s="77">
        <v>8772</v>
      </c>
      <c r="N45" s="77">
        <v>5158</v>
      </c>
      <c r="O45" s="77">
        <v>3668</v>
      </c>
      <c r="P45" s="78">
        <v>40694</v>
      </c>
      <c r="Q45" s="77">
        <v>47365</v>
      </c>
      <c r="R45" s="77">
        <v>29510</v>
      </c>
      <c r="S45" s="77">
        <v>140761</v>
      </c>
      <c r="T45" s="77">
        <v>68979</v>
      </c>
      <c r="U45" s="77">
        <v>43602</v>
      </c>
      <c r="V45" s="77">
        <v>27916</v>
      </c>
      <c r="W45" s="78">
        <v>9825</v>
      </c>
      <c r="X45" s="77">
        <v>11522</v>
      </c>
      <c r="Y45" s="77">
        <v>10773</v>
      </c>
      <c r="Z45" s="77">
        <v>30474</v>
      </c>
      <c r="AA45" s="77">
        <v>28251</v>
      </c>
      <c r="AB45" s="77">
        <v>10568</v>
      </c>
      <c r="AC45" s="295">
        <v>10218</v>
      </c>
      <c r="AD45" s="78">
        <v>44822</v>
      </c>
      <c r="AE45" s="77">
        <v>51148</v>
      </c>
      <c r="AF45" s="77">
        <v>8063</v>
      </c>
      <c r="AG45" s="77">
        <v>203118</v>
      </c>
      <c r="AH45" s="77">
        <v>19538</v>
      </c>
      <c r="AI45" s="77">
        <v>40555</v>
      </c>
      <c r="AJ45" s="77">
        <v>6142</v>
      </c>
      <c r="AK45" s="78">
        <v>13489</v>
      </c>
      <c r="AL45" s="77">
        <v>15277</v>
      </c>
      <c r="AM45" s="77">
        <v>7675</v>
      </c>
      <c r="AN45" s="77">
        <v>48959</v>
      </c>
      <c r="AO45" s="77">
        <v>18087</v>
      </c>
      <c r="AP45" s="77">
        <v>12590</v>
      </c>
      <c r="AQ45" s="77">
        <v>6645</v>
      </c>
      <c r="AR45" s="78">
        <v>27628</v>
      </c>
      <c r="AS45" s="77">
        <v>36011</v>
      </c>
      <c r="AT45" s="77">
        <v>26054</v>
      </c>
      <c r="AU45" s="77">
        <v>125287</v>
      </c>
      <c r="AV45" s="77">
        <v>81250</v>
      </c>
      <c r="AW45" s="77">
        <v>29807</v>
      </c>
      <c r="AX45" s="77">
        <v>22424</v>
      </c>
      <c r="AY45" s="78">
        <v>26966</v>
      </c>
      <c r="AZ45" s="77">
        <v>31677</v>
      </c>
      <c r="BA45" s="77">
        <v>19905</v>
      </c>
      <c r="BB45" s="77">
        <v>94907</v>
      </c>
      <c r="BC45" s="77">
        <v>48451</v>
      </c>
      <c r="BD45" s="77">
        <v>26500</v>
      </c>
      <c r="BE45" s="295">
        <v>17231</v>
      </c>
    </row>
    <row r="46" spans="1:127" s="5" customFormat="1" ht="12.75" customHeight="1" thickBot="1" x14ac:dyDescent="0.35">
      <c r="A46" s="492">
        <v>2019</v>
      </c>
      <c r="B46" s="493">
        <f t="shared" si="8"/>
        <v>166442</v>
      </c>
      <c r="C46" s="494">
        <f t="shared" si="2"/>
        <v>197897</v>
      </c>
      <c r="D46" s="494">
        <f t="shared" si="3"/>
        <v>104818</v>
      </c>
      <c r="E46" s="494">
        <f t="shared" si="4"/>
        <v>643762</v>
      </c>
      <c r="F46" s="494">
        <f t="shared" si="5"/>
        <v>271283</v>
      </c>
      <c r="G46" s="494">
        <f t="shared" si="6"/>
        <v>166327</v>
      </c>
      <c r="H46" s="495">
        <f t="shared" si="7"/>
        <v>90877</v>
      </c>
      <c r="I46" s="496">
        <v>4305</v>
      </c>
      <c r="J46" s="497">
        <v>4890</v>
      </c>
      <c r="K46" s="497">
        <v>3383</v>
      </c>
      <c r="L46" s="497">
        <v>14535</v>
      </c>
      <c r="M46" s="497">
        <v>8258</v>
      </c>
      <c r="N46" s="497">
        <v>4582</v>
      </c>
      <c r="O46" s="497">
        <v>3177</v>
      </c>
      <c r="P46" s="498">
        <v>39759</v>
      </c>
      <c r="Q46" s="497">
        <v>46803</v>
      </c>
      <c r="R46" s="497">
        <v>29402</v>
      </c>
      <c r="S46" s="497">
        <v>133534</v>
      </c>
      <c r="T46" s="497">
        <v>67149</v>
      </c>
      <c r="U46" s="497">
        <v>41726</v>
      </c>
      <c r="V46" s="497">
        <v>26480</v>
      </c>
      <c r="W46" s="498">
        <v>8962</v>
      </c>
      <c r="X46" s="497">
        <v>10616</v>
      </c>
      <c r="Y46" s="497">
        <v>9879</v>
      </c>
      <c r="Z46" s="497">
        <v>28818</v>
      </c>
      <c r="AA46" s="497">
        <v>26463</v>
      </c>
      <c r="AB46" s="497">
        <v>10327</v>
      </c>
      <c r="AC46" s="499">
        <v>9990</v>
      </c>
      <c r="AD46" s="498">
        <v>44655</v>
      </c>
      <c r="AE46" s="497">
        <v>52499</v>
      </c>
      <c r="AF46" s="497">
        <v>8679</v>
      </c>
      <c r="AG46" s="497">
        <v>198357</v>
      </c>
      <c r="AH46" s="497">
        <v>20429</v>
      </c>
      <c r="AI46" s="497">
        <v>41532</v>
      </c>
      <c r="AJ46" s="497">
        <v>6181</v>
      </c>
      <c r="AK46" s="498">
        <v>13456</v>
      </c>
      <c r="AL46" s="497">
        <v>15152</v>
      </c>
      <c r="AM46" s="497">
        <v>7673</v>
      </c>
      <c r="AN46" s="497">
        <v>48385</v>
      </c>
      <c r="AO46" s="497">
        <v>18034</v>
      </c>
      <c r="AP46" s="497">
        <v>12943</v>
      </c>
      <c r="AQ46" s="497">
        <v>6580</v>
      </c>
      <c r="AR46" s="498">
        <v>28545</v>
      </c>
      <c r="AS46" s="497">
        <v>36866</v>
      </c>
      <c r="AT46" s="497">
        <v>26433</v>
      </c>
      <c r="AU46" s="497">
        <v>127521</v>
      </c>
      <c r="AV46" s="497">
        <v>83041</v>
      </c>
      <c r="AW46" s="497">
        <v>30070</v>
      </c>
      <c r="AX46" s="497">
        <v>22313</v>
      </c>
      <c r="AY46" s="498">
        <v>26760</v>
      </c>
      <c r="AZ46" s="497">
        <v>31071</v>
      </c>
      <c r="BA46" s="497">
        <v>19369</v>
      </c>
      <c r="BB46" s="497">
        <v>92612</v>
      </c>
      <c r="BC46" s="497">
        <v>47909</v>
      </c>
      <c r="BD46" s="497">
        <v>25147</v>
      </c>
      <c r="BE46" s="499">
        <v>16156</v>
      </c>
    </row>
    <row r="47" spans="1:127" s="5" customFormat="1" ht="12.75" customHeight="1" x14ac:dyDescent="0.3">
      <c r="A47" s="500">
        <v>2020</v>
      </c>
      <c r="B47" s="501">
        <f t="shared" si="8"/>
        <v>163252</v>
      </c>
      <c r="C47" s="502">
        <f t="shared" si="2"/>
        <v>188533</v>
      </c>
      <c r="D47" s="502">
        <f t="shared" si="3"/>
        <v>100031</v>
      </c>
      <c r="E47" s="502">
        <f t="shared" si="4"/>
        <v>621772</v>
      </c>
      <c r="F47" s="502">
        <f t="shared" si="5"/>
        <v>267553</v>
      </c>
      <c r="G47" s="502">
        <f t="shared" si="6"/>
        <v>168157</v>
      </c>
      <c r="H47" s="503">
        <f t="shared" si="7"/>
        <v>89696</v>
      </c>
      <c r="I47" s="504">
        <v>4418</v>
      </c>
      <c r="J47" s="505">
        <v>4841</v>
      </c>
      <c r="K47" s="505">
        <v>3224</v>
      </c>
      <c r="L47" s="505">
        <v>13936</v>
      </c>
      <c r="M47" s="505">
        <v>7921</v>
      </c>
      <c r="N47" s="505">
        <v>4438</v>
      </c>
      <c r="O47" s="505">
        <v>3099</v>
      </c>
      <c r="P47" s="506">
        <v>38285</v>
      </c>
      <c r="Q47" s="505">
        <v>43661</v>
      </c>
      <c r="R47" s="505">
        <v>27377</v>
      </c>
      <c r="S47" s="505">
        <v>126694</v>
      </c>
      <c r="T47" s="505">
        <v>64879</v>
      </c>
      <c r="U47" s="505">
        <v>39749</v>
      </c>
      <c r="V47" s="505">
        <v>25258</v>
      </c>
      <c r="W47" s="506">
        <v>8028</v>
      </c>
      <c r="X47" s="505">
        <v>9415</v>
      </c>
      <c r="Y47" s="505">
        <v>8752</v>
      </c>
      <c r="Z47" s="505">
        <v>26805</v>
      </c>
      <c r="AA47" s="505">
        <v>24468</v>
      </c>
      <c r="AB47" s="505">
        <v>9660</v>
      </c>
      <c r="AC47" s="507">
        <v>9243</v>
      </c>
      <c r="AD47" s="506">
        <v>43686</v>
      </c>
      <c r="AE47" s="505">
        <v>48675</v>
      </c>
      <c r="AF47" s="505">
        <v>8392</v>
      </c>
      <c r="AG47" s="505">
        <v>187886</v>
      </c>
      <c r="AH47" s="505">
        <v>21002</v>
      </c>
      <c r="AI47" s="505">
        <v>44792</v>
      </c>
      <c r="AJ47" s="505">
        <v>6488</v>
      </c>
      <c r="AK47" s="506">
        <v>13363</v>
      </c>
      <c r="AL47" s="505">
        <v>14952</v>
      </c>
      <c r="AM47" s="505">
        <v>7685</v>
      </c>
      <c r="AN47" s="505">
        <v>47111</v>
      </c>
      <c r="AO47" s="505">
        <v>18075</v>
      </c>
      <c r="AP47" s="505">
        <v>13177</v>
      </c>
      <c r="AQ47" s="505">
        <v>6620</v>
      </c>
      <c r="AR47" s="506">
        <v>29070</v>
      </c>
      <c r="AS47" s="505">
        <v>36785</v>
      </c>
      <c r="AT47" s="505">
        <v>25892</v>
      </c>
      <c r="AU47" s="505">
        <v>129008</v>
      </c>
      <c r="AV47" s="505">
        <v>84076</v>
      </c>
      <c r="AW47" s="505">
        <v>31006</v>
      </c>
      <c r="AX47" s="505">
        <v>22741</v>
      </c>
      <c r="AY47" s="506">
        <v>26402</v>
      </c>
      <c r="AZ47" s="505">
        <v>30204</v>
      </c>
      <c r="BA47" s="505">
        <v>18709</v>
      </c>
      <c r="BB47" s="505">
        <v>90332</v>
      </c>
      <c r="BC47" s="505">
        <v>47132</v>
      </c>
      <c r="BD47" s="505">
        <v>25335</v>
      </c>
      <c r="BE47" s="507">
        <v>16247</v>
      </c>
    </row>
    <row r="48" spans="1:127" s="5" customFormat="1" ht="12.75" customHeight="1" x14ac:dyDescent="0.3">
      <c r="A48" s="28">
        <v>2021</v>
      </c>
      <c r="B48" s="312">
        <f t="shared" si="8"/>
        <v>155990</v>
      </c>
      <c r="C48" s="313">
        <f t="shared" si="2"/>
        <v>166707</v>
      </c>
      <c r="D48" s="313">
        <f t="shared" si="3"/>
        <v>89624</v>
      </c>
      <c r="E48" s="313">
        <f t="shared" si="4"/>
        <v>576041</v>
      </c>
      <c r="F48" s="313">
        <f t="shared" si="5"/>
        <v>251829</v>
      </c>
      <c r="G48" s="313">
        <f t="shared" si="6"/>
        <v>163472</v>
      </c>
      <c r="H48" s="314">
        <f t="shared" si="7"/>
        <v>89107</v>
      </c>
      <c r="I48" s="76">
        <v>3927</v>
      </c>
      <c r="J48" s="77">
        <v>3581</v>
      </c>
      <c r="K48" s="77">
        <v>2441</v>
      </c>
      <c r="L48" s="77">
        <v>11960</v>
      </c>
      <c r="M48" s="77">
        <v>6717</v>
      </c>
      <c r="N48" s="77">
        <v>4163</v>
      </c>
      <c r="O48" s="77">
        <v>2862</v>
      </c>
      <c r="P48" s="78">
        <v>35835</v>
      </c>
      <c r="Q48" s="77">
        <v>36169</v>
      </c>
      <c r="R48" s="77">
        <v>22805</v>
      </c>
      <c r="S48" s="77">
        <v>113276</v>
      </c>
      <c r="T48" s="77">
        <v>58343</v>
      </c>
      <c r="U48" s="77">
        <v>38155</v>
      </c>
      <c r="V48" s="77">
        <v>24747</v>
      </c>
      <c r="W48" s="78">
        <v>7033</v>
      </c>
      <c r="X48" s="77">
        <v>7919</v>
      </c>
      <c r="Y48" s="77">
        <v>7374</v>
      </c>
      <c r="Z48" s="77">
        <v>23478</v>
      </c>
      <c r="AA48" s="77">
        <v>21353</v>
      </c>
      <c r="AB48" s="77">
        <v>9473</v>
      </c>
      <c r="AC48" s="295">
        <v>9068</v>
      </c>
      <c r="AD48" s="78">
        <v>39503</v>
      </c>
      <c r="AE48" s="77">
        <v>39866</v>
      </c>
      <c r="AF48" s="77">
        <v>6713</v>
      </c>
      <c r="AG48" s="77">
        <v>168900</v>
      </c>
      <c r="AH48" s="77">
        <v>19088</v>
      </c>
      <c r="AI48" s="77">
        <v>42653</v>
      </c>
      <c r="AJ48" s="77">
        <v>6927</v>
      </c>
      <c r="AK48" s="78">
        <v>13081</v>
      </c>
      <c r="AL48" s="77">
        <v>13738</v>
      </c>
      <c r="AM48" s="77">
        <v>7281</v>
      </c>
      <c r="AN48" s="77">
        <v>43811</v>
      </c>
      <c r="AO48" s="77">
        <v>17384</v>
      </c>
      <c r="AP48" s="77">
        <v>12874</v>
      </c>
      <c r="AQ48" s="77">
        <v>6531</v>
      </c>
      <c r="AR48" s="78">
        <v>29249</v>
      </c>
      <c r="AS48" s="77">
        <v>36190</v>
      </c>
      <c r="AT48" s="77">
        <v>25112</v>
      </c>
      <c r="AU48" s="77">
        <v>128202</v>
      </c>
      <c r="AV48" s="77">
        <v>83671</v>
      </c>
      <c r="AW48" s="77">
        <v>31354</v>
      </c>
      <c r="AX48" s="77">
        <v>22881</v>
      </c>
      <c r="AY48" s="78">
        <v>27362</v>
      </c>
      <c r="AZ48" s="77">
        <v>29244</v>
      </c>
      <c r="BA48" s="77">
        <v>17898</v>
      </c>
      <c r="BB48" s="77">
        <v>86414</v>
      </c>
      <c r="BC48" s="77">
        <v>45273</v>
      </c>
      <c r="BD48" s="77">
        <v>24800</v>
      </c>
      <c r="BE48" s="295">
        <v>16091</v>
      </c>
    </row>
    <row r="49" spans="1:127" s="5" customFormat="1" ht="12.75" customHeight="1" x14ac:dyDescent="0.3">
      <c r="A49" s="28">
        <v>2022</v>
      </c>
      <c r="B49" s="312">
        <f t="shared" si="8"/>
        <v>148872</v>
      </c>
      <c r="C49" s="313">
        <f t="shared" si="2"/>
        <v>163701</v>
      </c>
      <c r="D49" s="313">
        <f t="shared" si="3"/>
        <v>88963</v>
      </c>
      <c r="E49" s="313">
        <f t="shared" si="4"/>
        <v>539306</v>
      </c>
      <c r="F49" s="313">
        <f t="shared" si="5"/>
        <v>240103</v>
      </c>
      <c r="G49" s="313">
        <f t="shared" si="6"/>
        <v>159135</v>
      </c>
      <c r="H49" s="314">
        <f t="shared" si="7"/>
        <v>87315</v>
      </c>
      <c r="I49" s="76">
        <v>3567</v>
      </c>
      <c r="J49" s="77">
        <v>3384</v>
      </c>
      <c r="K49" s="77">
        <v>2331</v>
      </c>
      <c r="L49" s="77">
        <v>10464</v>
      </c>
      <c r="M49" s="77">
        <v>5935</v>
      </c>
      <c r="N49" s="77">
        <v>3765</v>
      </c>
      <c r="O49" s="77">
        <v>2552</v>
      </c>
      <c r="P49" s="78">
        <v>32608</v>
      </c>
      <c r="Q49" s="77">
        <v>34080</v>
      </c>
      <c r="R49" s="77">
        <v>21967</v>
      </c>
      <c r="S49" s="77">
        <v>101198</v>
      </c>
      <c r="T49" s="77">
        <v>53082</v>
      </c>
      <c r="U49" s="77">
        <v>36610</v>
      </c>
      <c r="V49" s="77">
        <v>23737</v>
      </c>
      <c r="W49" s="78">
        <v>6278</v>
      </c>
      <c r="X49" s="77">
        <v>7159</v>
      </c>
      <c r="Y49" s="77">
        <v>6681</v>
      </c>
      <c r="Z49" s="77">
        <v>20433</v>
      </c>
      <c r="AA49" s="77">
        <v>18558</v>
      </c>
      <c r="AB49" s="77">
        <v>8696</v>
      </c>
      <c r="AC49" s="295">
        <v>8292</v>
      </c>
      <c r="AD49" s="78">
        <v>35022</v>
      </c>
      <c r="AE49" s="77">
        <v>38157</v>
      </c>
      <c r="AF49" s="77">
        <v>6575</v>
      </c>
      <c r="AG49" s="77">
        <v>151696</v>
      </c>
      <c r="AH49" s="77">
        <v>17358</v>
      </c>
      <c r="AI49" s="77">
        <v>41295</v>
      </c>
      <c r="AJ49" s="77">
        <v>6900</v>
      </c>
      <c r="AK49" s="78">
        <v>13796</v>
      </c>
      <c r="AL49" s="77">
        <v>14328</v>
      </c>
      <c r="AM49" s="77">
        <v>7832</v>
      </c>
      <c r="AN49" s="77">
        <v>42173</v>
      </c>
      <c r="AO49" s="77">
        <v>17530</v>
      </c>
      <c r="AP49" s="77">
        <v>12590</v>
      </c>
      <c r="AQ49" s="77">
        <v>6588</v>
      </c>
      <c r="AR49" s="78">
        <v>29390</v>
      </c>
      <c r="AS49" s="77">
        <v>36880</v>
      </c>
      <c r="AT49" s="77">
        <v>25572</v>
      </c>
      <c r="AU49" s="77">
        <v>128566</v>
      </c>
      <c r="AV49" s="77">
        <v>83401</v>
      </c>
      <c r="AW49" s="77">
        <v>31810</v>
      </c>
      <c r="AX49" s="77">
        <v>23562</v>
      </c>
      <c r="AY49" s="78">
        <v>28211</v>
      </c>
      <c r="AZ49" s="77">
        <v>29713</v>
      </c>
      <c r="BA49" s="77">
        <v>18005</v>
      </c>
      <c r="BB49" s="77">
        <v>84776</v>
      </c>
      <c r="BC49" s="77">
        <v>44239</v>
      </c>
      <c r="BD49" s="77">
        <v>24369</v>
      </c>
      <c r="BE49" s="295">
        <v>15684</v>
      </c>
    </row>
    <row r="50" spans="1:127" s="5" customFormat="1" ht="12.75" customHeight="1" x14ac:dyDescent="0.3">
      <c r="A50" s="28">
        <v>2023</v>
      </c>
      <c r="B50" s="312">
        <v>140960</v>
      </c>
      <c r="C50" s="313">
        <v>160061</v>
      </c>
      <c r="D50" s="313">
        <v>87531</v>
      </c>
      <c r="E50" s="313">
        <v>509169</v>
      </c>
      <c r="F50" s="313">
        <v>232853</v>
      </c>
      <c r="G50" s="313">
        <v>148612</v>
      </c>
      <c r="H50" s="314">
        <v>79694</v>
      </c>
      <c r="I50" s="76">
        <v>2910</v>
      </c>
      <c r="J50" s="77">
        <v>3177</v>
      </c>
      <c r="K50" s="77">
        <v>2207</v>
      </c>
      <c r="L50" s="77">
        <v>9219</v>
      </c>
      <c r="M50" s="77">
        <v>5405</v>
      </c>
      <c r="N50" s="77">
        <v>3117</v>
      </c>
      <c r="O50" s="77">
        <v>2062</v>
      </c>
      <c r="P50" s="78">
        <v>29612</v>
      </c>
      <c r="Q50" s="77">
        <v>32443</v>
      </c>
      <c r="R50" s="77">
        <v>21372</v>
      </c>
      <c r="S50" s="77">
        <v>91661</v>
      </c>
      <c r="T50" s="77">
        <v>49874</v>
      </c>
      <c r="U50" s="77">
        <v>32925</v>
      </c>
      <c r="V50" s="77">
        <v>20765</v>
      </c>
      <c r="W50" s="78">
        <v>5144</v>
      </c>
      <c r="X50" s="77">
        <v>6507</v>
      </c>
      <c r="Y50" s="77">
        <v>6100</v>
      </c>
      <c r="Z50" s="77">
        <v>17848</v>
      </c>
      <c r="AA50" s="77">
        <v>16218</v>
      </c>
      <c r="AB50" s="77">
        <v>7543</v>
      </c>
      <c r="AC50" s="295">
        <v>7195</v>
      </c>
      <c r="AD50" s="78">
        <v>32222</v>
      </c>
      <c r="AE50" s="77">
        <v>37109</v>
      </c>
      <c r="AF50" s="77">
        <v>6992</v>
      </c>
      <c r="AG50" s="77">
        <v>136080</v>
      </c>
      <c r="AH50" s="77">
        <v>16648</v>
      </c>
      <c r="AI50" s="77">
        <v>39199</v>
      </c>
      <c r="AJ50" s="77">
        <v>6176</v>
      </c>
      <c r="AK50" s="78">
        <v>13831</v>
      </c>
      <c r="AL50" s="77">
        <v>14767</v>
      </c>
      <c r="AM50" s="77">
        <v>8127</v>
      </c>
      <c r="AN50" s="77">
        <v>41638</v>
      </c>
      <c r="AO50" s="77">
        <v>18107</v>
      </c>
      <c r="AP50" s="77">
        <v>11891</v>
      </c>
      <c r="AQ50" s="77">
        <v>6207</v>
      </c>
      <c r="AR50" s="78">
        <v>29435</v>
      </c>
      <c r="AS50" s="77">
        <v>35910</v>
      </c>
      <c r="AT50" s="77">
        <v>24704</v>
      </c>
      <c r="AU50" s="77">
        <v>128094</v>
      </c>
      <c r="AV50" s="77">
        <v>82638</v>
      </c>
      <c r="AW50" s="77">
        <v>30856</v>
      </c>
      <c r="AX50" s="77">
        <v>22608</v>
      </c>
      <c r="AY50" s="78">
        <v>27806</v>
      </c>
      <c r="AZ50" s="77">
        <v>30148</v>
      </c>
      <c r="BA50" s="77">
        <v>18029</v>
      </c>
      <c r="BB50" s="77">
        <v>84629</v>
      </c>
      <c r="BC50" s="77">
        <v>43963</v>
      </c>
      <c r="BD50" s="77">
        <v>23081</v>
      </c>
      <c r="BE50" s="295">
        <v>14681</v>
      </c>
    </row>
    <row r="51" spans="1:127" s="5" customFormat="1" ht="12.75" customHeight="1" x14ac:dyDescent="0.3">
      <c r="A51" s="28">
        <v>2024</v>
      </c>
      <c r="B51" s="312">
        <v>136669</v>
      </c>
      <c r="C51" s="313">
        <v>160406</v>
      </c>
      <c r="D51" s="313">
        <v>90036</v>
      </c>
      <c r="E51" s="313">
        <v>492042</v>
      </c>
      <c r="F51" s="313">
        <v>233553</v>
      </c>
      <c r="G51" s="313">
        <v>139023</v>
      </c>
      <c r="H51" s="314">
        <v>74707</v>
      </c>
      <c r="I51" s="76">
        <v>3234</v>
      </c>
      <c r="J51" s="77">
        <v>3333</v>
      </c>
      <c r="K51" s="77">
        <v>2381</v>
      </c>
      <c r="L51" s="77">
        <v>8111</v>
      </c>
      <c r="M51" s="77">
        <v>4837</v>
      </c>
      <c r="N51" s="77">
        <v>2660</v>
      </c>
      <c r="O51" s="77">
        <v>1856</v>
      </c>
      <c r="P51" s="78">
        <v>27519</v>
      </c>
      <c r="Q51" s="77">
        <v>32550</v>
      </c>
      <c r="R51" s="77">
        <v>22279</v>
      </c>
      <c r="S51" s="77">
        <v>86679</v>
      </c>
      <c r="T51" s="77">
        <v>49702</v>
      </c>
      <c r="U51" s="77">
        <v>29856</v>
      </c>
      <c r="V51" s="77">
        <v>19291</v>
      </c>
      <c r="W51" s="78">
        <v>4656</v>
      </c>
      <c r="X51" s="77">
        <v>5955</v>
      </c>
      <c r="Y51" s="77">
        <v>5535</v>
      </c>
      <c r="Z51" s="77">
        <v>16025</v>
      </c>
      <c r="AA51" s="77">
        <v>14613</v>
      </c>
      <c r="AB51" s="77">
        <v>6354</v>
      </c>
      <c r="AC51" s="295">
        <v>5986</v>
      </c>
      <c r="AD51" s="78">
        <v>30507</v>
      </c>
      <c r="AE51" s="77">
        <v>36794</v>
      </c>
      <c r="AF51" s="77">
        <v>7258</v>
      </c>
      <c r="AG51" s="77">
        <v>126482</v>
      </c>
      <c r="AH51" s="77">
        <v>17340</v>
      </c>
      <c r="AI51" s="77">
        <v>34956</v>
      </c>
      <c r="AJ51" s="77">
        <v>5259</v>
      </c>
      <c r="AK51" s="78">
        <v>13741</v>
      </c>
      <c r="AL51" s="77">
        <v>14771</v>
      </c>
      <c r="AM51" s="77">
        <v>8655</v>
      </c>
      <c r="AN51" s="77">
        <v>41492</v>
      </c>
      <c r="AO51" s="77">
        <v>19216</v>
      </c>
      <c r="AP51" s="77">
        <v>11945</v>
      </c>
      <c r="AQ51" s="77">
        <v>6479</v>
      </c>
      <c r="AR51" s="78">
        <v>29800</v>
      </c>
      <c r="AS51" s="77">
        <v>36565</v>
      </c>
      <c r="AT51" s="77">
        <v>25276</v>
      </c>
      <c r="AU51" s="77">
        <v>128080</v>
      </c>
      <c r="AV51" s="77">
        <v>82999</v>
      </c>
      <c r="AW51" s="77">
        <v>30546</v>
      </c>
      <c r="AX51" s="77">
        <v>21680</v>
      </c>
      <c r="AY51" s="78">
        <v>27212</v>
      </c>
      <c r="AZ51" s="77">
        <v>30438</v>
      </c>
      <c r="BA51" s="77">
        <v>18652</v>
      </c>
      <c r="BB51" s="77">
        <v>85173</v>
      </c>
      <c r="BC51" s="77">
        <v>44846</v>
      </c>
      <c r="BD51" s="77">
        <v>22706</v>
      </c>
      <c r="BE51" s="295">
        <v>14156</v>
      </c>
    </row>
    <row r="52" spans="1:127" s="5" customFormat="1" ht="12.75" customHeight="1" x14ac:dyDescent="0.3">
      <c r="A52" s="28">
        <v>2025</v>
      </c>
      <c r="B52" s="312">
        <v>134474</v>
      </c>
      <c r="C52" s="313">
        <v>170881</v>
      </c>
      <c r="D52" s="313">
        <v>96364</v>
      </c>
      <c r="E52" s="313">
        <v>494057</v>
      </c>
      <c r="F52" s="313">
        <v>242222</v>
      </c>
      <c r="G52" s="313">
        <v>134269</v>
      </c>
      <c r="H52" s="314">
        <v>73470</v>
      </c>
      <c r="I52" s="76">
        <v>4502</v>
      </c>
      <c r="J52" s="77">
        <v>5507</v>
      </c>
      <c r="K52" s="77">
        <v>3719</v>
      </c>
      <c r="L52" s="77">
        <v>10643</v>
      </c>
      <c r="M52" s="77">
        <v>6606</v>
      </c>
      <c r="N52" s="77">
        <v>2273</v>
      </c>
      <c r="O52" s="77">
        <v>1574</v>
      </c>
      <c r="P52" s="78">
        <v>26015</v>
      </c>
      <c r="Q52" s="77">
        <v>36091</v>
      </c>
      <c r="R52" s="77">
        <v>24346</v>
      </c>
      <c r="S52" s="77">
        <v>88614</v>
      </c>
      <c r="T52" s="77">
        <v>52534</v>
      </c>
      <c r="U52" s="77">
        <v>27663</v>
      </c>
      <c r="V52" s="77">
        <v>18273</v>
      </c>
      <c r="W52" s="78">
        <v>3965</v>
      </c>
      <c r="X52" s="77">
        <v>5762</v>
      </c>
      <c r="Y52" s="77">
        <v>5408</v>
      </c>
      <c r="Z52" s="77">
        <v>14926</v>
      </c>
      <c r="AA52" s="77">
        <v>13653</v>
      </c>
      <c r="AB52" s="77">
        <v>5794</v>
      </c>
      <c r="AC52" s="295">
        <v>5504</v>
      </c>
      <c r="AD52" s="78">
        <v>29286</v>
      </c>
      <c r="AE52" s="77">
        <v>36923</v>
      </c>
      <c r="AF52" s="77">
        <v>7227</v>
      </c>
      <c r="AG52" s="77">
        <v>121273</v>
      </c>
      <c r="AH52" s="77">
        <v>17851</v>
      </c>
      <c r="AI52" s="77">
        <v>32915</v>
      </c>
      <c r="AJ52" s="77">
        <v>5421</v>
      </c>
      <c r="AK52" s="78">
        <v>13665</v>
      </c>
      <c r="AL52" s="77">
        <v>17001</v>
      </c>
      <c r="AM52" s="77">
        <v>10285</v>
      </c>
      <c r="AN52" s="77">
        <v>43136</v>
      </c>
      <c r="AO52" s="77">
        <v>21391</v>
      </c>
      <c r="AP52" s="77">
        <v>11920</v>
      </c>
      <c r="AQ52" s="77">
        <v>6621</v>
      </c>
      <c r="AR52" s="78">
        <v>30063</v>
      </c>
      <c r="AS52" s="77">
        <v>36648</v>
      </c>
      <c r="AT52" s="77">
        <v>25161</v>
      </c>
      <c r="AU52" s="77">
        <v>127281</v>
      </c>
      <c r="AV52" s="77">
        <v>82729</v>
      </c>
      <c r="AW52" s="77">
        <v>31028</v>
      </c>
      <c r="AX52" s="77">
        <v>21939</v>
      </c>
      <c r="AY52" s="78">
        <v>26978</v>
      </c>
      <c r="AZ52" s="77">
        <v>32949</v>
      </c>
      <c r="BA52" s="77">
        <v>20218</v>
      </c>
      <c r="BB52" s="77">
        <v>88184</v>
      </c>
      <c r="BC52" s="77">
        <v>47458</v>
      </c>
      <c r="BD52" s="77">
        <v>22676</v>
      </c>
      <c r="BE52" s="295">
        <v>14138</v>
      </c>
    </row>
    <row r="53" spans="1:127" s="6" customFormat="1" ht="12.75" customHeight="1" x14ac:dyDescent="0.3">
      <c r="A53" s="554"/>
      <c r="B53" s="555"/>
      <c r="C53" s="555"/>
      <c r="D53" s="555"/>
      <c r="E53" s="555"/>
      <c r="F53" s="555"/>
      <c r="G53" s="555"/>
      <c r="H53" s="555"/>
      <c r="I53" s="556"/>
      <c r="J53" s="556"/>
      <c r="K53" s="556"/>
      <c r="L53" s="556"/>
      <c r="M53" s="556"/>
      <c r="N53" s="556"/>
      <c r="O53" s="556"/>
      <c r="P53" s="556"/>
      <c r="Q53" s="556"/>
      <c r="R53" s="556"/>
      <c r="S53" s="556"/>
      <c r="T53" s="556"/>
      <c r="U53" s="556"/>
      <c r="V53" s="556"/>
      <c r="W53" s="556"/>
      <c r="X53" s="556"/>
      <c r="Y53" s="556"/>
      <c r="Z53" s="556"/>
      <c r="AA53" s="556"/>
      <c r="AB53" s="556"/>
      <c r="AC53" s="556"/>
      <c r="AD53" s="556"/>
      <c r="AE53" s="556"/>
      <c r="AF53" s="556"/>
      <c r="AG53" s="556"/>
      <c r="AH53" s="556"/>
      <c r="AI53" s="556"/>
      <c r="AJ53" s="556"/>
      <c r="AK53" s="556"/>
      <c r="AL53" s="556"/>
      <c r="AM53" s="556"/>
      <c r="AN53" s="556"/>
      <c r="AO53" s="556"/>
      <c r="AP53" s="556"/>
      <c r="AQ53" s="556"/>
      <c r="AR53" s="556"/>
      <c r="AS53" s="556"/>
      <c r="AT53" s="556"/>
      <c r="AU53" s="556"/>
      <c r="AV53" s="556"/>
      <c r="AW53" s="556"/>
      <c r="AX53" s="556"/>
      <c r="AY53" s="556"/>
      <c r="AZ53" s="556"/>
      <c r="BA53" s="556"/>
      <c r="BB53" s="556"/>
      <c r="BC53" s="556"/>
      <c r="BD53" s="556"/>
      <c r="BE53" s="556"/>
    </row>
    <row r="54" spans="1:127" s="5" customFormat="1" ht="12.75" customHeight="1" x14ac:dyDescent="0.3">
      <c r="A54" s="457" t="s">
        <v>397</v>
      </c>
      <c r="B54" s="140"/>
      <c r="C54" s="140"/>
      <c r="D54" s="140"/>
      <c r="E54" s="140"/>
      <c r="F54" s="140"/>
      <c r="G54" s="140"/>
      <c r="H54" s="140"/>
      <c r="I54" s="458"/>
      <c r="J54" s="458"/>
      <c r="K54" s="458"/>
      <c r="L54" s="458"/>
      <c r="M54" s="458"/>
      <c r="N54" s="458"/>
      <c r="O54" s="458"/>
      <c r="P54" s="458"/>
      <c r="Q54" s="458"/>
      <c r="R54" s="458"/>
      <c r="S54" s="458"/>
      <c r="T54" s="458"/>
      <c r="U54" s="458"/>
      <c r="V54" s="458"/>
      <c r="W54" s="458"/>
      <c r="X54" s="458"/>
      <c r="Y54" s="458"/>
      <c r="Z54" s="458"/>
      <c r="AA54" s="458"/>
      <c r="AB54" s="458"/>
      <c r="AC54" s="458"/>
      <c r="AD54" s="458"/>
      <c r="AE54" s="458"/>
      <c r="AF54" s="458"/>
      <c r="AG54" s="458"/>
      <c r="AH54" s="458"/>
      <c r="AI54" s="458"/>
      <c r="AJ54" s="458"/>
      <c r="AK54" s="458"/>
      <c r="AL54" s="458"/>
      <c r="AM54" s="458"/>
      <c r="AN54" s="458"/>
      <c r="AO54" s="458"/>
      <c r="AP54" s="458"/>
      <c r="AQ54" s="458"/>
      <c r="AR54" s="458"/>
      <c r="AS54" s="458"/>
      <c r="AT54" s="458"/>
      <c r="AU54" s="458"/>
      <c r="AV54" s="458"/>
      <c r="AW54" s="458"/>
      <c r="AX54" s="458"/>
      <c r="AY54" s="458"/>
      <c r="AZ54" s="458"/>
      <c r="BA54" s="458"/>
      <c r="BB54" s="458"/>
      <c r="BC54" s="458"/>
      <c r="BD54" s="458"/>
      <c r="BE54" s="458"/>
      <c r="BF54" s="458"/>
      <c r="BG54" s="458"/>
      <c r="BH54" s="458"/>
      <c r="BI54" s="458"/>
      <c r="BJ54" s="458"/>
      <c r="BK54" s="458"/>
      <c r="BL54" s="458"/>
      <c r="BM54" s="458"/>
      <c r="BN54" s="458"/>
      <c r="BO54" s="458"/>
      <c r="BP54" s="458"/>
      <c r="BQ54" s="458"/>
      <c r="BR54" s="458"/>
      <c r="BS54" s="458"/>
      <c r="BT54" s="458"/>
      <c r="BU54" s="458"/>
      <c r="BV54" s="458"/>
      <c r="BW54" s="458"/>
      <c r="BX54" s="458"/>
      <c r="BY54" s="458"/>
      <c r="BZ54" s="458"/>
      <c r="CA54" s="458"/>
      <c r="CB54" s="458"/>
      <c r="CC54" s="458"/>
      <c r="CD54" s="458"/>
      <c r="CE54" s="458"/>
      <c r="CF54" s="458"/>
      <c r="CG54" s="458"/>
      <c r="CH54" s="458"/>
      <c r="CI54" s="458"/>
      <c r="CJ54" s="458"/>
      <c r="CK54" s="458"/>
      <c r="CL54" s="458"/>
      <c r="CM54" s="458"/>
      <c r="CN54" s="458"/>
      <c r="CO54" s="458"/>
      <c r="CP54" s="458"/>
      <c r="CQ54" s="458"/>
      <c r="CR54" s="458"/>
      <c r="CS54" s="458"/>
      <c r="CT54" s="458"/>
      <c r="CU54" s="458"/>
      <c r="CV54" s="458"/>
      <c r="CW54" s="458"/>
      <c r="CX54" s="458"/>
      <c r="CY54" s="458"/>
      <c r="CZ54" s="458"/>
      <c r="DA54" s="458"/>
      <c r="DB54" s="458"/>
      <c r="DC54" s="458"/>
      <c r="DD54" s="458"/>
      <c r="DE54" s="458"/>
      <c r="DF54" s="458"/>
      <c r="DG54" s="458"/>
      <c r="DH54" s="458"/>
      <c r="DI54" s="458"/>
      <c r="DJ54" s="458"/>
      <c r="DK54" s="458"/>
      <c r="DL54" s="458"/>
      <c r="DM54" s="458"/>
      <c r="DN54" s="458"/>
      <c r="DO54" s="458"/>
      <c r="DP54" s="458"/>
      <c r="DQ54" s="458"/>
      <c r="DR54" s="458"/>
      <c r="DS54" s="458"/>
      <c r="DT54" s="458"/>
      <c r="DU54" s="458"/>
      <c r="DV54" s="458"/>
      <c r="DW54" s="458"/>
    </row>
    <row r="55" spans="1:127" s="5" customFormat="1" ht="12.75" customHeight="1" x14ac:dyDescent="0.3">
      <c r="A55" s="457" t="s">
        <v>396</v>
      </c>
      <c r="B55" s="140"/>
      <c r="C55" s="140"/>
      <c r="D55" s="140"/>
      <c r="E55" s="140"/>
      <c r="F55" s="140"/>
      <c r="G55" s="140"/>
      <c r="H55" s="140"/>
      <c r="I55" s="458"/>
      <c r="J55" s="458"/>
      <c r="K55" s="458"/>
      <c r="L55" s="458"/>
      <c r="M55" s="458"/>
      <c r="N55" s="458"/>
      <c r="O55" s="458"/>
      <c r="P55" s="458"/>
      <c r="Q55" s="458"/>
      <c r="R55" s="458"/>
      <c r="S55" s="458"/>
      <c r="T55" s="458"/>
      <c r="U55" s="458"/>
      <c r="V55" s="458"/>
      <c r="W55" s="458"/>
      <c r="X55" s="458"/>
      <c r="Y55" s="458"/>
      <c r="Z55" s="458"/>
      <c r="AA55" s="458"/>
      <c r="AB55" s="458"/>
      <c r="AC55" s="458"/>
      <c r="AD55" s="458"/>
      <c r="AE55" s="458"/>
      <c r="AF55" s="458"/>
      <c r="AG55" s="458"/>
      <c r="AH55" s="458"/>
      <c r="AI55" s="458"/>
      <c r="AJ55" s="458"/>
      <c r="AK55" s="458"/>
      <c r="AL55" s="458"/>
      <c r="AM55" s="458"/>
      <c r="AN55" s="458"/>
      <c r="AO55" s="458"/>
      <c r="AP55" s="458"/>
      <c r="AQ55" s="458"/>
      <c r="AR55" s="458"/>
      <c r="AS55" s="458"/>
      <c r="AT55" s="458"/>
      <c r="AU55" s="458"/>
      <c r="AV55" s="458"/>
      <c r="AW55" s="458"/>
      <c r="AX55" s="458"/>
      <c r="AY55" s="458"/>
      <c r="AZ55" s="458"/>
      <c r="BA55" s="458"/>
      <c r="BB55" s="458"/>
      <c r="BC55" s="458"/>
      <c r="BD55" s="458"/>
      <c r="BE55" s="458"/>
      <c r="BF55" s="458"/>
      <c r="BG55" s="458"/>
      <c r="BH55" s="458"/>
      <c r="BI55" s="458"/>
      <c r="BJ55" s="458"/>
      <c r="BK55" s="458"/>
      <c r="BL55" s="458"/>
      <c r="BM55" s="458"/>
      <c r="BN55" s="458"/>
      <c r="BO55" s="458"/>
      <c r="BP55" s="458"/>
      <c r="BQ55" s="458"/>
      <c r="BR55" s="458"/>
      <c r="BS55" s="458"/>
      <c r="BT55" s="458"/>
      <c r="BU55" s="458"/>
      <c r="BV55" s="458"/>
      <c r="BW55" s="458"/>
      <c r="BX55" s="458"/>
      <c r="BY55" s="458"/>
      <c r="BZ55" s="458"/>
      <c r="CA55" s="458"/>
      <c r="CB55" s="458"/>
      <c r="CC55" s="458"/>
      <c r="CD55" s="458"/>
      <c r="CE55" s="458"/>
      <c r="CF55" s="458"/>
      <c r="CG55" s="458"/>
      <c r="CH55" s="458"/>
      <c r="CI55" s="458"/>
      <c r="CJ55" s="458"/>
      <c r="CK55" s="458"/>
      <c r="CL55" s="458"/>
      <c r="CM55" s="458"/>
      <c r="CN55" s="458"/>
      <c r="CO55" s="458"/>
      <c r="CP55" s="458"/>
      <c r="CQ55" s="458"/>
      <c r="CR55" s="458"/>
      <c r="CS55" s="458"/>
      <c r="CT55" s="458"/>
      <c r="CU55" s="458"/>
      <c r="CV55" s="458"/>
      <c r="CW55" s="458"/>
      <c r="CX55" s="458"/>
      <c r="CY55" s="458"/>
      <c r="CZ55" s="458"/>
      <c r="DA55" s="458"/>
      <c r="DB55" s="458"/>
      <c r="DC55" s="458"/>
      <c r="DD55" s="458"/>
      <c r="DE55" s="458"/>
      <c r="DF55" s="458"/>
      <c r="DG55" s="458"/>
      <c r="DH55" s="458"/>
      <c r="DI55" s="458"/>
      <c r="DJ55" s="458"/>
      <c r="DK55" s="458"/>
      <c r="DL55" s="458"/>
      <c r="DM55" s="458"/>
      <c r="DN55" s="458"/>
      <c r="DO55" s="458"/>
      <c r="DP55" s="458"/>
      <c r="DQ55" s="458"/>
      <c r="DR55" s="458"/>
      <c r="DS55" s="458"/>
      <c r="DT55" s="458"/>
      <c r="DU55" s="458"/>
      <c r="DV55" s="458"/>
      <c r="DW55" s="458"/>
    </row>
    <row r="56" spans="1:127" s="5" customFormat="1" ht="12.75" customHeight="1" x14ac:dyDescent="0.3">
      <c r="A56" s="457" t="s">
        <v>306</v>
      </c>
      <c r="B56" s="140"/>
      <c r="C56" s="140"/>
      <c r="D56" s="140"/>
      <c r="E56" s="140"/>
      <c r="F56" s="140"/>
      <c r="G56" s="140"/>
      <c r="H56" s="140"/>
      <c r="I56" s="458"/>
      <c r="J56" s="458"/>
      <c r="K56" s="458"/>
      <c r="L56" s="458"/>
      <c r="M56" s="458"/>
      <c r="N56" s="458"/>
      <c r="O56" s="458"/>
      <c r="P56" s="458"/>
      <c r="Q56" s="458"/>
      <c r="R56" s="458"/>
      <c r="S56" s="458"/>
      <c r="T56" s="458"/>
      <c r="U56" s="458"/>
      <c r="V56" s="458"/>
      <c r="W56" s="458"/>
      <c r="X56" s="458"/>
      <c r="Y56" s="458"/>
      <c r="Z56" s="458"/>
      <c r="AA56" s="458"/>
      <c r="AB56" s="458"/>
      <c r="AC56" s="458"/>
      <c r="AD56" s="458"/>
      <c r="AE56" s="458"/>
      <c r="AF56" s="458"/>
      <c r="AG56" s="458"/>
      <c r="AH56" s="458"/>
      <c r="AI56" s="458"/>
      <c r="AJ56" s="458"/>
      <c r="AK56" s="458"/>
      <c r="AL56" s="458"/>
      <c r="AM56" s="458"/>
      <c r="AN56" s="458"/>
      <c r="AO56" s="458"/>
      <c r="AP56" s="458"/>
      <c r="AQ56" s="458"/>
      <c r="AR56" s="458"/>
      <c r="AS56" s="458"/>
      <c r="AT56" s="458"/>
      <c r="AU56" s="458"/>
      <c r="AV56" s="458"/>
      <c r="AW56" s="458"/>
      <c r="AX56" s="458"/>
      <c r="AY56" s="458"/>
      <c r="AZ56" s="458"/>
      <c r="BA56" s="458"/>
      <c r="BB56" s="458"/>
      <c r="BC56" s="458"/>
      <c r="BD56" s="458"/>
      <c r="BE56" s="458"/>
      <c r="BF56" s="458"/>
      <c r="BG56" s="458"/>
      <c r="BH56" s="458"/>
      <c r="BI56" s="458"/>
      <c r="BJ56" s="458"/>
      <c r="BK56" s="458"/>
      <c r="BL56" s="458"/>
      <c r="BM56" s="458"/>
      <c r="BN56" s="458"/>
      <c r="BO56" s="458"/>
      <c r="BP56" s="458"/>
      <c r="BQ56" s="458"/>
      <c r="BR56" s="458"/>
      <c r="BS56" s="458"/>
      <c r="BT56" s="458"/>
      <c r="BU56" s="458"/>
      <c r="BV56" s="458"/>
      <c r="BW56" s="458"/>
      <c r="BX56" s="458"/>
      <c r="BY56" s="458"/>
      <c r="BZ56" s="458"/>
      <c r="CA56" s="458"/>
      <c r="CB56" s="458"/>
      <c r="CC56" s="458"/>
      <c r="CD56" s="458"/>
      <c r="CE56" s="458"/>
      <c r="CF56" s="458"/>
      <c r="CG56" s="458"/>
      <c r="CH56" s="458"/>
      <c r="CI56" s="458"/>
      <c r="CJ56" s="458"/>
      <c r="CK56" s="458"/>
      <c r="CL56" s="458"/>
      <c r="CM56" s="458"/>
      <c r="CN56" s="458"/>
      <c r="CO56" s="458"/>
      <c r="CP56" s="458"/>
      <c r="CQ56" s="458"/>
      <c r="CR56" s="458"/>
      <c r="CS56" s="458"/>
      <c r="CT56" s="458"/>
      <c r="CU56" s="458"/>
      <c r="CV56" s="458"/>
      <c r="CW56" s="458"/>
      <c r="CX56" s="458"/>
      <c r="CY56" s="458"/>
      <c r="CZ56" s="458"/>
      <c r="DA56" s="458"/>
      <c r="DB56" s="458"/>
      <c r="DC56" s="458"/>
      <c r="DD56" s="458"/>
      <c r="DE56" s="458"/>
      <c r="DF56" s="458"/>
      <c r="DG56" s="458"/>
      <c r="DH56" s="458"/>
      <c r="DI56" s="458"/>
      <c r="DJ56" s="458"/>
      <c r="DK56" s="458"/>
      <c r="DL56" s="458"/>
      <c r="DM56" s="458"/>
      <c r="DN56" s="458"/>
      <c r="DO56" s="458"/>
      <c r="DP56" s="458"/>
      <c r="DQ56" s="458"/>
      <c r="DR56" s="458"/>
      <c r="DS56" s="458"/>
      <c r="DT56" s="458"/>
      <c r="DU56" s="458"/>
      <c r="DV56" s="458"/>
      <c r="DW56" s="458"/>
    </row>
    <row r="57" spans="1:127" s="5" customFormat="1" ht="12.75" customHeight="1" x14ac:dyDescent="0.3">
      <c r="A57" s="457" t="s">
        <v>307</v>
      </c>
      <c r="B57" s="140"/>
      <c r="C57" s="140"/>
      <c r="D57" s="140"/>
      <c r="E57" s="140"/>
      <c r="F57" s="140"/>
      <c r="G57" s="140"/>
      <c r="H57" s="140"/>
      <c r="I57" s="458"/>
      <c r="J57" s="458"/>
      <c r="K57" s="458"/>
      <c r="L57" s="458"/>
      <c r="M57" s="458"/>
      <c r="N57" s="458"/>
      <c r="O57" s="458"/>
      <c r="P57" s="458"/>
      <c r="Q57" s="458"/>
      <c r="R57" s="458"/>
      <c r="S57" s="458"/>
      <c r="T57" s="458"/>
      <c r="U57" s="458"/>
      <c r="V57" s="458"/>
      <c r="W57" s="458"/>
      <c r="X57" s="458"/>
      <c r="Y57" s="458"/>
      <c r="Z57" s="458"/>
      <c r="AA57" s="458"/>
      <c r="AB57" s="458"/>
      <c r="AC57" s="458"/>
      <c r="AD57" s="458"/>
      <c r="AE57" s="458"/>
      <c r="AF57" s="458"/>
      <c r="AG57" s="458"/>
      <c r="AH57" s="458"/>
      <c r="AI57" s="458"/>
      <c r="AJ57" s="458"/>
      <c r="AK57" s="458"/>
      <c r="AL57" s="458"/>
      <c r="AM57" s="458"/>
      <c r="AN57" s="458"/>
      <c r="AO57" s="458"/>
      <c r="AP57" s="458"/>
      <c r="AQ57" s="458"/>
      <c r="AR57" s="458"/>
      <c r="AS57" s="458"/>
      <c r="AT57" s="458"/>
      <c r="AU57" s="458"/>
      <c r="AV57" s="458"/>
      <c r="AW57" s="458"/>
      <c r="AX57" s="458"/>
      <c r="AY57" s="458"/>
      <c r="AZ57" s="458"/>
      <c r="BA57" s="458"/>
      <c r="BB57" s="458"/>
      <c r="BC57" s="458"/>
      <c r="BD57" s="458"/>
      <c r="BE57" s="458"/>
      <c r="BF57" s="458"/>
      <c r="BG57" s="458"/>
      <c r="BH57" s="458"/>
      <c r="BI57" s="458"/>
      <c r="BJ57" s="458"/>
      <c r="BK57" s="458"/>
      <c r="BL57" s="458"/>
      <c r="BM57" s="458"/>
      <c r="BN57" s="458"/>
      <c r="BO57" s="458"/>
      <c r="BP57" s="458"/>
      <c r="BQ57" s="458"/>
      <c r="BR57" s="458"/>
      <c r="BS57" s="458"/>
      <c r="BT57" s="458"/>
      <c r="BU57" s="458"/>
      <c r="BV57" s="458"/>
      <c r="BW57" s="458"/>
      <c r="BX57" s="458"/>
      <c r="BY57" s="458"/>
      <c r="BZ57" s="458"/>
      <c r="CA57" s="458"/>
      <c r="CB57" s="458"/>
      <c r="CC57" s="458"/>
      <c r="CD57" s="458"/>
      <c r="CE57" s="458"/>
      <c r="CF57" s="458"/>
      <c r="CG57" s="458"/>
      <c r="CH57" s="458"/>
      <c r="CI57" s="458"/>
      <c r="CJ57" s="458"/>
      <c r="CK57" s="458"/>
      <c r="CL57" s="458"/>
      <c r="CM57" s="458"/>
      <c r="CN57" s="458"/>
      <c r="CO57" s="458"/>
      <c r="CP57" s="458"/>
      <c r="CQ57" s="458"/>
      <c r="CR57" s="458"/>
      <c r="CS57" s="458"/>
      <c r="CT57" s="458"/>
      <c r="CU57" s="458"/>
      <c r="CV57" s="458"/>
      <c r="CW57" s="458"/>
      <c r="CX57" s="458"/>
      <c r="CY57" s="458"/>
      <c r="CZ57" s="458"/>
      <c r="DA57" s="458"/>
      <c r="DB57" s="458"/>
      <c r="DC57" s="458"/>
      <c r="DD57" s="458"/>
      <c r="DE57" s="458"/>
      <c r="DF57" s="458"/>
      <c r="DG57" s="458"/>
      <c r="DH57" s="458"/>
      <c r="DI57" s="458"/>
      <c r="DJ57" s="458"/>
      <c r="DK57" s="458"/>
      <c r="DL57" s="458"/>
      <c r="DM57" s="458"/>
      <c r="DN57" s="458"/>
      <c r="DO57" s="458"/>
      <c r="DP57" s="458"/>
      <c r="DQ57" s="458"/>
      <c r="DR57" s="458"/>
      <c r="DS57" s="458"/>
      <c r="DT57" s="458"/>
      <c r="DU57" s="458"/>
      <c r="DV57" s="458"/>
      <c r="DW57" s="458"/>
    </row>
    <row r="58" spans="1:127" s="5" customFormat="1" ht="12.75" customHeight="1" x14ac:dyDescent="0.3">
      <c r="A58" s="113" t="s">
        <v>300</v>
      </c>
      <c r="I58" s="459"/>
      <c r="J58" s="459"/>
      <c r="K58" s="459"/>
      <c r="L58" s="459"/>
      <c r="M58" s="459"/>
      <c r="N58" s="459"/>
      <c r="O58" s="459"/>
      <c r="P58" s="459"/>
      <c r="Q58" s="459"/>
      <c r="R58" s="459"/>
      <c r="S58" s="459"/>
      <c r="T58" s="459"/>
      <c r="U58" s="459"/>
      <c r="V58" s="459"/>
      <c r="W58" s="459"/>
      <c r="X58" s="459"/>
      <c r="Y58" s="459"/>
      <c r="Z58" s="459"/>
      <c r="AA58" s="459"/>
      <c r="AB58" s="459"/>
      <c r="AC58" s="459"/>
      <c r="AD58" s="459"/>
      <c r="AE58" s="459"/>
      <c r="AF58" s="459"/>
      <c r="AG58" s="459"/>
      <c r="AH58" s="459"/>
      <c r="AI58" s="459"/>
      <c r="AJ58" s="459"/>
      <c r="AK58" s="459"/>
      <c r="AL58" s="459"/>
      <c r="AM58" s="459"/>
      <c r="AN58" s="459"/>
      <c r="AO58" s="459"/>
      <c r="AP58" s="459"/>
      <c r="AQ58" s="459"/>
      <c r="AR58" s="459"/>
      <c r="AS58" s="459"/>
      <c r="AT58" s="459"/>
      <c r="AU58" s="459"/>
      <c r="AV58" s="459"/>
      <c r="AW58" s="459"/>
      <c r="AX58" s="459"/>
      <c r="AY58" s="459"/>
      <c r="AZ58" s="459"/>
      <c r="BA58" s="459"/>
      <c r="BB58" s="459"/>
      <c r="BC58" s="459"/>
      <c r="BD58" s="459"/>
      <c r="BE58" s="459"/>
      <c r="BF58" s="459"/>
      <c r="BG58" s="459"/>
      <c r="BH58" s="459"/>
      <c r="BI58" s="459"/>
      <c r="BJ58" s="459"/>
      <c r="BK58" s="459"/>
      <c r="BL58" s="459"/>
      <c r="BM58" s="459"/>
      <c r="BN58" s="459"/>
      <c r="BO58" s="459"/>
      <c r="BP58" s="459"/>
      <c r="BQ58" s="459"/>
      <c r="BR58" s="459"/>
      <c r="BS58" s="459"/>
      <c r="BT58" s="459"/>
      <c r="BU58" s="459"/>
      <c r="BV58" s="459"/>
      <c r="BW58" s="459"/>
      <c r="BX58" s="459"/>
      <c r="BY58" s="459"/>
      <c r="BZ58" s="459"/>
      <c r="CA58" s="459"/>
      <c r="CB58" s="459"/>
      <c r="CC58" s="459"/>
      <c r="CD58" s="459"/>
      <c r="CE58" s="459"/>
      <c r="CF58" s="459"/>
      <c r="CG58" s="459"/>
      <c r="CH58" s="459"/>
      <c r="CI58" s="459"/>
      <c r="CJ58" s="459"/>
      <c r="CK58" s="459"/>
      <c r="CL58" s="459"/>
      <c r="CM58" s="459"/>
      <c r="CN58" s="459"/>
      <c r="CO58" s="459"/>
      <c r="CP58" s="459"/>
      <c r="CQ58" s="459"/>
      <c r="CR58" s="459"/>
      <c r="CS58" s="459"/>
      <c r="CT58" s="459"/>
      <c r="CU58" s="459"/>
      <c r="CV58" s="459"/>
      <c r="CW58" s="459"/>
      <c r="CX58" s="459"/>
      <c r="CY58" s="459"/>
      <c r="CZ58" s="459"/>
      <c r="DA58" s="459"/>
      <c r="DB58" s="459"/>
      <c r="DC58" s="459"/>
      <c r="DD58" s="459"/>
      <c r="DE58" s="459"/>
      <c r="DF58" s="459"/>
      <c r="DG58" s="459"/>
      <c r="DH58" s="459"/>
      <c r="DI58" s="459"/>
      <c r="DJ58" s="459"/>
      <c r="DK58" s="459"/>
      <c r="DL58" s="459"/>
      <c r="DM58" s="459"/>
      <c r="DN58" s="459"/>
      <c r="DO58" s="459"/>
      <c r="DP58" s="459"/>
      <c r="DQ58" s="459"/>
      <c r="DR58" s="459"/>
      <c r="DS58" s="459"/>
      <c r="DT58" s="459"/>
      <c r="DU58" s="459"/>
      <c r="DV58" s="459"/>
      <c r="DW58" s="459"/>
    </row>
    <row r="59" spans="1:127" s="5" customFormat="1" ht="12.75" customHeight="1" x14ac:dyDescent="0.3">
      <c r="A59" s="288" t="s">
        <v>391</v>
      </c>
      <c r="I59" s="459"/>
      <c r="J59" s="459"/>
      <c r="K59" s="459"/>
      <c r="L59" s="459"/>
      <c r="M59" s="459"/>
      <c r="N59" s="459"/>
      <c r="O59" s="459"/>
      <c r="P59" s="459"/>
      <c r="Q59" s="459"/>
      <c r="R59" s="459"/>
      <c r="S59" s="459"/>
      <c r="T59" s="459"/>
      <c r="U59" s="459"/>
      <c r="V59" s="459"/>
      <c r="W59" s="459"/>
      <c r="X59" s="459"/>
      <c r="Y59" s="459"/>
      <c r="Z59" s="459"/>
      <c r="AA59" s="459"/>
      <c r="AB59" s="459"/>
      <c r="AC59" s="459"/>
      <c r="AD59" s="459"/>
      <c r="AE59" s="459"/>
      <c r="AF59" s="459"/>
      <c r="AG59" s="459"/>
      <c r="AH59" s="459"/>
      <c r="AI59" s="459"/>
      <c r="AJ59" s="459"/>
      <c r="AK59" s="459"/>
      <c r="AL59" s="459"/>
      <c r="AM59" s="459"/>
      <c r="AN59" s="459"/>
      <c r="AO59" s="459"/>
      <c r="AP59" s="459"/>
      <c r="AQ59" s="459"/>
      <c r="AR59" s="459"/>
      <c r="AS59" s="459"/>
      <c r="AT59" s="459"/>
      <c r="AU59" s="459"/>
      <c r="AV59" s="459"/>
      <c r="AW59" s="459"/>
      <c r="AX59" s="459"/>
      <c r="AY59" s="459"/>
      <c r="AZ59" s="459"/>
      <c r="BA59" s="459"/>
      <c r="BB59" s="459"/>
      <c r="BC59" s="459"/>
      <c r="BD59" s="459"/>
      <c r="BE59" s="459"/>
      <c r="BF59" s="459"/>
      <c r="BG59" s="459"/>
      <c r="BH59" s="459"/>
      <c r="BI59" s="459"/>
      <c r="BJ59" s="459"/>
      <c r="BK59" s="459"/>
      <c r="BL59" s="459"/>
      <c r="BM59" s="459"/>
      <c r="BN59" s="459"/>
      <c r="BO59" s="459"/>
      <c r="BP59" s="459"/>
      <c r="BQ59" s="459"/>
      <c r="BR59" s="459"/>
      <c r="BS59" s="459"/>
      <c r="BT59" s="459"/>
      <c r="BU59" s="459"/>
      <c r="BV59" s="459"/>
      <c r="BW59" s="459"/>
      <c r="BX59" s="459"/>
      <c r="BY59" s="459"/>
      <c r="BZ59" s="459"/>
      <c r="CA59" s="459"/>
      <c r="CB59" s="459"/>
      <c r="CC59" s="459"/>
      <c r="CD59" s="459"/>
      <c r="CE59" s="459"/>
      <c r="CF59" s="459"/>
      <c r="CG59" s="459"/>
      <c r="CH59" s="459"/>
      <c r="CI59" s="459"/>
      <c r="CJ59" s="459"/>
      <c r="CK59" s="459"/>
      <c r="CL59" s="459"/>
      <c r="CM59" s="459"/>
      <c r="CN59" s="459"/>
      <c r="CO59" s="459"/>
      <c r="CP59" s="459"/>
      <c r="CQ59" s="459"/>
      <c r="CR59" s="459"/>
      <c r="CS59" s="459"/>
      <c r="CT59" s="459"/>
      <c r="CU59" s="459"/>
      <c r="CV59" s="459"/>
      <c r="CW59" s="459"/>
      <c r="CX59" s="459"/>
      <c r="CY59" s="459"/>
      <c r="CZ59" s="459"/>
      <c r="DA59" s="459"/>
      <c r="DB59" s="459"/>
      <c r="DC59" s="459"/>
      <c r="DD59" s="459"/>
      <c r="DE59" s="459"/>
      <c r="DF59" s="459"/>
      <c r="DG59" s="459"/>
      <c r="DH59" s="459"/>
      <c r="DI59" s="459"/>
      <c r="DJ59" s="459"/>
      <c r="DK59" s="459"/>
      <c r="DL59" s="459"/>
      <c r="DM59" s="459"/>
      <c r="DN59" s="459"/>
      <c r="DO59" s="459"/>
      <c r="DP59" s="459"/>
      <c r="DQ59" s="459"/>
      <c r="DR59" s="459"/>
      <c r="DS59" s="459"/>
      <c r="DT59" s="459"/>
      <c r="DU59" s="459"/>
      <c r="DV59" s="459"/>
      <c r="DW59" s="459"/>
    </row>
  </sheetData>
  <mergeCells count="93">
    <mergeCell ref="AR3:AX3"/>
    <mergeCell ref="AR4:AR5"/>
    <mergeCell ref="AS4:AT4"/>
    <mergeCell ref="AU4:AV4"/>
    <mergeCell ref="AY3:BE3"/>
    <mergeCell ref="AY4:AY5"/>
    <mergeCell ref="AZ4:BA4"/>
    <mergeCell ref="BB4:BC4"/>
    <mergeCell ref="BD4:BE4"/>
    <mergeCell ref="BF2:DW2"/>
    <mergeCell ref="DV4:DW4"/>
    <mergeCell ref="DH4:DI4"/>
    <mergeCell ref="DJ3:DP3"/>
    <mergeCell ref="DQ3:DW3"/>
    <mergeCell ref="DJ4:DJ5"/>
    <mergeCell ref="DK4:DL4"/>
    <mergeCell ref="DM4:DN4"/>
    <mergeCell ref="DO4:DP4"/>
    <mergeCell ref="DQ4:DQ5"/>
    <mergeCell ref="DR4:DS4"/>
    <mergeCell ref="DT4:DU4"/>
    <mergeCell ref="CV3:DB3"/>
    <mergeCell ref="DC3:DI3"/>
    <mergeCell ref="CV4:CV5"/>
    <mergeCell ref="CW4:CX4"/>
    <mergeCell ref="AN4:AO4"/>
    <mergeCell ref="AD3:AJ3"/>
    <mergeCell ref="AD4:AD5"/>
    <mergeCell ref="AE4:AF4"/>
    <mergeCell ref="AG4:AH4"/>
    <mergeCell ref="AI4:AJ4"/>
    <mergeCell ref="CY4:CZ4"/>
    <mergeCell ref="DA4:DB4"/>
    <mergeCell ref="DC4:DC5"/>
    <mergeCell ref="DD4:DE4"/>
    <mergeCell ref="DF4:DG4"/>
    <mergeCell ref="CH3:CN3"/>
    <mergeCell ref="CO3:CU3"/>
    <mergeCell ref="CH4:CH5"/>
    <mergeCell ref="CI4:CJ4"/>
    <mergeCell ref="CK4:CL4"/>
    <mergeCell ref="CM4:CN4"/>
    <mergeCell ref="CO4:CO5"/>
    <mergeCell ref="CP4:CQ4"/>
    <mergeCell ref="CR4:CS4"/>
    <mergeCell ref="CT4:CU4"/>
    <mergeCell ref="BT3:BZ3"/>
    <mergeCell ref="CA3:CG3"/>
    <mergeCell ref="BT4:BT5"/>
    <mergeCell ref="BU4:BV4"/>
    <mergeCell ref="BW4:BX4"/>
    <mergeCell ref="BY4:BZ4"/>
    <mergeCell ref="CA4:CA5"/>
    <mergeCell ref="CB4:CC4"/>
    <mergeCell ref="CD4:CE4"/>
    <mergeCell ref="CF4:CG4"/>
    <mergeCell ref="BM4:BM5"/>
    <mergeCell ref="BN4:BO4"/>
    <mergeCell ref="BP4:BQ4"/>
    <mergeCell ref="BR4:BS4"/>
    <mergeCell ref="A3:A5"/>
    <mergeCell ref="BF3:BL3"/>
    <mergeCell ref="BM3:BS3"/>
    <mergeCell ref="BF4:BF5"/>
    <mergeCell ref="BG4:BH4"/>
    <mergeCell ref="BI4:BJ4"/>
    <mergeCell ref="BK4:BL4"/>
    <mergeCell ref="I3:O3"/>
    <mergeCell ref="I4:I5"/>
    <mergeCell ref="J4:K4"/>
    <mergeCell ref="L4:M4"/>
    <mergeCell ref="N4:O4"/>
    <mergeCell ref="B2:BE2"/>
    <mergeCell ref="B3:H3"/>
    <mergeCell ref="B4:B5"/>
    <mergeCell ref="C4:D4"/>
    <mergeCell ref="E4:F4"/>
    <mergeCell ref="G4:H4"/>
    <mergeCell ref="AW4:AX4"/>
    <mergeCell ref="AP4:AQ4"/>
    <mergeCell ref="P3:V3"/>
    <mergeCell ref="P4:P5"/>
    <mergeCell ref="Q4:R4"/>
    <mergeCell ref="S4:T4"/>
    <mergeCell ref="U4:V4"/>
    <mergeCell ref="AK3:AQ3"/>
    <mergeCell ref="AK4:AK5"/>
    <mergeCell ref="AL4:AM4"/>
    <mergeCell ref="W3:AC3"/>
    <mergeCell ref="W4:W5"/>
    <mergeCell ref="X4:Y4"/>
    <mergeCell ref="Z4:AA4"/>
    <mergeCell ref="AB4:AC4"/>
  </mergeCells>
  <phoneticPr fontId="2" type="noConversion"/>
  <pageMargins left="0.7" right="0.7" top="0.75" bottom="0.75" header="0.3" footer="0.3"/>
  <pageSetup paperSize="9" orientation="portrait" r:id="rId1"/>
  <ignoredErrors>
    <ignoredError sqref="A7:A25 A27:A4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81"/>
  <sheetViews>
    <sheetView zoomScale="70" zoomScaleNormal="70" workbookViewId="0">
      <pane xSplit="1" ySplit="4" topLeftCell="B41" activePane="bottomRight" state="frozen"/>
      <selection activeCell="M47" sqref="M47"/>
      <selection pane="topRight" activeCell="M47" sqref="M47"/>
      <selection pane="bottomLeft" activeCell="M47" sqref="M47"/>
      <selection pane="bottomRight" activeCell="A50" sqref="A50:XFD50"/>
    </sheetView>
  </sheetViews>
  <sheetFormatPr defaultRowHeight="16.5" x14ac:dyDescent="0.3"/>
  <cols>
    <col min="1" max="1" width="6.875" customWidth="1"/>
    <col min="2" max="3" width="6.75" customWidth="1"/>
    <col min="4" max="5" width="7.375" customWidth="1"/>
    <col min="6" max="7" width="11.125" style="135" customWidth="1"/>
    <col min="8" max="25" width="9.125" style="135" customWidth="1"/>
  </cols>
  <sheetData>
    <row r="1" spans="1:25" ht="17.25" thickBot="1" x14ac:dyDescent="0.35"/>
    <row r="2" spans="1:25" ht="17.25" thickBot="1" x14ac:dyDescent="0.35">
      <c r="A2" s="202"/>
      <c r="B2" s="610" t="s">
        <v>345</v>
      </c>
      <c r="C2" s="611"/>
      <c r="D2" s="611"/>
      <c r="E2" s="611"/>
      <c r="F2" s="611"/>
      <c r="G2" s="611"/>
      <c r="H2" s="611"/>
      <c r="I2" s="611"/>
      <c r="J2" s="611"/>
      <c r="K2" s="611"/>
      <c r="L2" s="611"/>
      <c r="M2" s="611"/>
      <c r="N2" s="611"/>
      <c r="O2" s="611"/>
      <c r="P2" s="611"/>
      <c r="Q2" s="611"/>
      <c r="R2" s="611"/>
      <c r="S2" s="611"/>
      <c r="T2" s="611"/>
      <c r="U2" s="611"/>
      <c r="V2" s="611"/>
      <c r="W2" s="611"/>
      <c r="X2" s="611"/>
      <c r="Y2" s="612"/>
    </row>
    <row r="3" spans="1:25" s="201" customFormat="1" ht="33" customHeight="1" x14ac:dyDescent="0.3">
      <c r="A3" s="616" t="s">
        <v>344</v>
      </c>
      <c r="B3" s="621" t="s">
        <v>343</v>
      </c>
      <c r="C3" s="622"/>
      <c r="D3" s="623" t="s">
        <v>342</v>
      </c>
      <c r="E3" s="624"/>
      <c r="F3" s="618" t="s">
        <v>341</v>
      </c>
      <c r="G3" s="615"/>
      <c r="H3" s="613" t="s">
        <v>340</v>
      </c>
      <c r="I3" s="615"/>
      <c r="J3" s="613" t="s">
        <v>339</v>
      </c>
      <c r="K3" s="615"/>
      <c r="L3" s="619" t="s">
        <v>338</v>
      </c>
      <c r="M3" s="620"/>
      <c r="N3" s="613" t="s">
        <v>337</v>
      </c>
      <c r="O3" s="615"/>
      <c r="P3" s="613" t="s">
        <v>336</v>
      </c>
      <c r="Q3" s="615"/>
      <c r="R3" s="613" t="s">
        <v>335</v>
      </c>
      <c r="S3" s="615"/>
      <c r="T3" s="613" t="s">
        <v>334</v>
      </c>
      <c r="U3" s="615"/>
      <c r="V3" s="613" t="s">
        <v>333</v>
      </c>
      <c r="W3" s="615"/>
      <c r="X3" s="613" t="s">
        <v>332</v>
      </c>
      <c r="Y3" s="614"/>
    </row>
    <row r="4" spans="1:25" x14ac:dyDescent="0.3">
      <c r="A4" s="617"/>
      <c r="B4" s="200" t="s">
        <v>55</v>
      </c>
      <c r="C4" s="199" t="s">
        <v>56</v>
      </c>
      <c r="D4" s="199" t="s">
        <v>55</v>
      </c>
      <c r="E4" s="198" t="s">
        <v>56</v>
      </c>
      <c r="F4" s="197" t="s">
        <v>55</v>
      </c>
      <c r="G4" s="196" t="s">
        <v>56</v>
      </c>
      <c r="H4" s="196" t="s">
        <v>55</v>
      </c>
      <c r="I4" s="196" t="s">
        <v>56</v>
      </c>
      <c r="J4" s="196" t="s">
        <v>55</v>
      </c>
      <c r="K4" s="196" t="s">
        <v>56</v>
      </c>
      <c r="L4" s="196" t="s">
        <v>55</v>
      </c>
      <c r="M4" s="196" t="s">
        <v>56</v>
      </c>
      <c r="N4" s="196" t="s">
        <v>55</v>
      </c>
      <c r="O4" s="196" t="s">
        <v>56</v>
      </c>
      <c r="P4" s="196" t="s">
        <v>55</v>
      </c>
      <c r="Q4" s="196" t="s">
        <v>56</v>
      </c>
      <c r="R4" s="196" t="s">
        <v>55</v>
      </c>
      <c r="S4" s="196" t="s">
        <v>56</v>
      </c>
      <c r="T4" s="196" t="s">
        <v>55</v>
      </c>
      <c r="U4" s="196" t="s">
        <v>56</v>
      </c>
      <c r="V4" s="196" t="s">
        <v>55</v>
      </c>
      <c r="W4" s="196" t="s">
        <v>56</v>
      </c>
      <c r="X4" s="196" t="s">
        <v>55</v>
      </c>
      <c r="Y4" s="195" t="s">
        <v>56</v>
      </c>
    </row>
    <row r="5" spans="1:25" x14ac:dyDescent="0.3">
      <c r="A5" s="372">
        <v>1979</v>
      </c>
      <c r="B5" s="194">
        <v>0</v>
      </c>
      <c r="C5" s="193">
        <v>0</v>
      </c>
      <c r="D5" s="192">
        <v>0</v>
      </c>
      <c r="E5" s="191">
        <v>0</v>
      </c>
      <c r="F5" s="190">
        <v>0</v>
      </c>
      <c r="G5" s="189">
        <v>0</v>
      </c>
      <c r="H5" s="189">
        <v>0</v>
      </c>
      <c r="I5" s="189">
        <v>0</v>
      </c>
      <c r="J5" s="189">
        <v>0</v>
      </c>
      <c r="K5" s="189">
        <v>0</v>
      </c>
      <c r="L5" s="189">
        <v>0</v>
      </c>
      <c r="M5" s="189">
        <v>0</v>
      </c>
      <c r="N5" s="189">
        <v>0</v>
      </c>
      <c r="O5" s="189">
        <v>0</v>
      </c>
      <c r="P5" s="189">
        <v>0</v>
      </c>
      <c r="Q5" s="189">
        <v>0</v>
      </c>
      <c r="R5" s="189">
        <v>0</v>
      </c>
      <c r="S5" s="189">
        <v>0</v>
      </c>
      <c r="T5" s="189">
        <v>0</v>
      </c>
      <c r="U5" s="189">
        <v>0</v>
      </c>
      <c r="V5" s="189">
        <v>0</v>
      </c>
      <c r="W5" s="189">
        <v>0</v>
      </c>
      <c r="X5" s="189">
        <v>0</v>
      </c>
      <c r="Y5" s="188">
        <v>0</v>
      </c>
    </row>
    <row r="6" spans="1:25" ht="17.25" thickBot="1" x14ac:dyDescent="0.35">
      <c r="A6" s="373">
        <v>1980</v>
      </c>
      <c r="B6" s="187">
        <v>0</v>
      </c>
      <c r="C6" s="186">
        <v>0</v>
      </c>
      <c r="D6" s="185">
        <v>0</v>
      </c>
      <c r="E6" s="184">
        <v>0</v>
      </c>
      <c r="F6" s="178">
        <v>0</v>
      </c>
      <c r="G6" s="177">
        <v>0</v>
      </c>
      <c r="H6" s="177">
        <v>0</v>
      </c>
      <c r="I6" s="177">
        <v>0</v>
      </c>
      <c r="J6" s="177">
        <v>0</v>
      </c>
      <c r="K6" s="177">
        <v>0</v>
      </c>
      <c r="L6" s="177">
        <v>0</v>
      </c>
      <c r="M6" s="320">
        <v>0</v>
      </c>
      <c r="N6" s="177">
        <v>0</v>
      </c>
      <c r="O6" s="177">
        <v>0</v>
      </c>
      <c r="P6" s="177">
        <v>0</v>
      </c>
      <c r="Q6" s="177">
        <v>0</v>
      </c>
      <c r="R6" s="176">
        <v>0</v>
      </c>
      <c r="S6" s="176">
        <v>0</v>
      </c>
      <c r="T6" s="176">
        <v>0</v>
      </c>
      <c r="U6" s="176">
        <v>0</v>
      </c>
      <c r="V6" s="176">
        <v>0</v>
      </c>
      <c r="W6" s="176">
        <v>0</v>
      </c>
      <c r="X6" s="176">
        <v>0</v>
      </c>
      <c r="Y6" s="175">
        <v>0</v>
      </c>
    </row>
    <row r="7" spans="1:25" x14ac:dyDescent="0.3">
      <c r="A7" s="374">
        <v>1981</v>
      </c>
      <c r="B7" s="325">
        <f t="shared" ref="B7:B45" si="0">H7/F7*100</f>
        <v>12.660055839029557</v>
      </c>
      <c r="C7" s="326">
        <f t="shared" ref="C7:C45" si="1">I7/G7*100</f>
        <v>5.8741871849199967</v>
      </c>
      <c r="D7" s="327">
        <f t="shared" ref="D7:D31" si="2">J7/(F7-H7-L7)*100</f>
        <v>41.192210974273003</v>
      </c>
      <c r="E7" s="328">
        <f t="shared" ref="E7:E31" si="3">K7/(G7-I7-M7)*100</f>
        <v>30.567414422106655</v>
      </c>
      <c r="F7" s="174">
        <v>51935</v>
      </c>
      <c r="G7" s="173">
        <v>13687</v>
      </c>
      <c r="H7" s="173">
        <v>6575</v>
      </c>
      <c r="I7" s="173">
        <v>804</v>
      </c>
      <c r="J7" s="173">
        <v>12777</v>
      </c>
      <c r="K7" s="173">
        <v>3938</v>
      </c>
      <c r="L7" s="170">
        <v>14342</v>
      </c>
      <c r="M7" s="319">
        <v>0</v>
      </c>
      <c r="N7" s="170">
        <v>8848</v>
      </c>
      <c r="O7" s="170">
        <v>5088</v>
      </c>
      <c r="P7" s="170">
        <v>9393</v>
      </c>
      <c r="Q7" s="170">
        <v>3857</v>
      </c>
      <c r="R7" s="169">
        <v>0</v>
      </c>
      <c r="S7" s="169">
        <v>0</v>
      </c>
      <c r="T7" s="169">
        <v>0</v>
      </c>
      <c r="U7" s="169">
        <v>0</v>
      </c>
      <c r="V7" s="169">
        <v>0</v>
      </c>
      <c r="W7" s="169">
        <v>0</v>
      </c>
      <c r="X7" s="169">
        <v>0</v>
      </c>
      <c r="Y7" s="168">
        <v>0</v>
      </c>
    </row>
    <row r="8" spans="1:25" x14ac:dyDescent="0.3">
      <c r="A8" s="372">
        <v>1982</v>
      </c>
      <c r="B8" s="329">
        <f t="shared" si="0"/>
        <v>7.7367306581733546</v>
      </c>
      <c r="C8" s="330">
        <f t="shared" si="1"/>
        <v>4.6960501442642517</v>
      </c>
      <c r="D8" s="281">
        <f t="shared" si="2"/>
        <v>42.378331104023047</v>
      </c>
      <c r="E8" s="331">
        <f t="shared" si="3"/>
        <v>39.758847478860005</v>
      </c>
      <c r="F8" s="183">
        <v>57143</v>
      </c>
      <c r="G8" s="182">
        <v>20102</v>
      </c>
      <c r="H8" s="182">
        <v>4421</v>
      </c>
      <c r="I8" s="182">
        <v>944</v>
      </c>
      <c r="J8" s="182">
        <v>16475</v>
      </c>
      <c r="K8" s="182">
        <v>7617</v>
      </c>
      <c r="L8" s="162">
        <v>13846</v>
      </c>
      <c r="M8" s="163">
        <v>0</v>
      </c>
      <c r="N8" s="162">
        <v>9900</v>
      </c>
      <c r="O8" s="162">
        <v>5739</v>
      </c>
      <c r="P8" s="162">
        <v>12501</v>
      </c>
      <c r="Q8" s="162">
        <v>5802</v>
      </c>
      <c r="R8" s="167">
        <v>0</v>
      </c>
      <c r="S8" s="167">
        <v>0</v>
      </c>
      <c r="T8" s="167">
        <v>0</v>
      </c>
      <c r="U8" s="167">
        <v>0</v>
      </c>
      <c r="V8" s="167">
        <v>0</v>
      </c>
      <c r="W8" s="167">
        <v>0</v>
      </c>
      <c r="X8" s="167">
        <v>0</v>
      </c>
      <c r="Y8" s="166">
        <v>0</v>
      </c>
    </row>
    <row r="9" spans="1:25" x14ac:dyDescent="0.3">
      <c r="A9" s="372">
        <v>1983</v>
      </c>
      <c r="B9" s="329">
        <f t="shared" si="0"/>
        <v>6.081341557440247</v>
      </c>
      <c r="C9" s="330">
        <f t="shared" si="1"/>
        <v>6.1143514660953056</v>
      </c>
      <c r="D9" s="281">
        <f t="shared" si="2"/>
        <v>50.481353975550924</v>
      </c>
      <c r="E9" s="331">
        <f t="shared" si="3"/>
        <v>44.517710710964579</v>
      </c>
      <c r="F9" s="165">
        <v>72632</v>
      </c>
      <c r="G9" s="162">
        <v>25203</v>
      </c>
      <c r="H9" s="162">
        <v>4417</v>
      </c>
      <c r="I9" s="162">
        <v>1541</v>
      </c>
      <c r="J9" s="162">
        <v>24488</v>
      </c>
      <c r="K9" s="162">
        <v>10532</v>
      </c>
      <c r="L9" s="162">
        <v>19706</v>
      </c>
      <c r="M9" s="163">
        <v>4</v>
      </c>
      <c r="N9" s="162">
        <v>12422</v>
      </c>
      <c r="O9" s="162">
        <v>7866</v>
      </c>
      <c r="P9" s="162">
        <v>11599</v>
      </c>
      <c r="Q9" s="162">
        <v>5260</v>
      </c>
      <c r="R9" s="167">
        <v>0</v>
      </c>
      <c r="S9" s="167">
        <v>0</v>
      </c>
      <c r="T9" s="167">
        <v>0</v>
      </c>
      <c r="U9" s="167">
        <v>0</v>
      </c>
      <c r="V9" s="167">
        <v>0</v>
      </c>
      <c r="W9" s="167">
        <v>0</v>
      </c>
      <c r="X9" s="167">
        <v>0</v>
      </c>
      <c r="Y9" s="166">
        <v>0</v>
      </c>
    </row>
    <row r="10" spans="1:25" x14ac:dyDescent="0.3">
      <c r="A10" s="372">
        <v>1984</v>
      </c>
      <c r="B10" s="329">
        <f t="shared" si="0"/>
        <v>6.3868666491243449</v>
      </c>
      <c r="C10" s="330">
        <f t="shared" si="1"/>
        <v>6.1851272572159814</v>
      </c>
      <c r="D10" s="281">
        <f t="shared" si="2"/>
        <v>55.14869018298765</v>
      </c>
      <c r="E10" s="331">
        <f t="shared" si="3"/>
        <v>50.905577447711423</v>
      </c>
      <c r="F10" s="165">
        <v>68406</v>
      </c>
      <c r="G10" s="162">
        <v>28132</v>
      </c>
      <c r="H10" s="162">
        <v>4369</v>
      </c>
      <c r="I10" s="162">
        <v>1740</v>
      </c>
      <c r="J10" s="162">
        <v>27094</v>
      </c>
      <c r="K10" s="162">
        <v>13435</v>
      </c>
      <c r="L10" s="162">
        <v>14908</v>
      </c>
      <c r="M10" s="163">
        <v>0</v>
      </c>
      <c r="N10" s="162">
        <v>10635</v>
      </c>
      <c r="O10" s="162">
        <v>6818</v>
      </c>
      <c r="P10" s="162">
        <v>11400</v>
      </c>
      <c r="Q10" s="162">
        <v>6139</v>
      </c>
      <c r="R10" s="167">
        <v>0</v>
      </c>
      <c r="S10" s="167">
        <v>0</v>
      </c>
      <c r="T10" s="167">
        <v>0</v>
      </c>
      <c r="U10" s="167">
        <v>0</v>
      </c>
      <c r="V10" s="167">
        <v>0</v>
      </c>
      <c r="W10" s="167">
        <v>0</v>
      </c>
      <c r="X10" s="167">
        <v>0</v>
      </c>
      <c r="Y10" s="166">
        <v>0</v>
      </c>
    </row>
    <row r="11" spans="1:25" x14ac:dyDescent="0.3">
      <c r="A11" s="372">
        <v>1985</v>
      </c>
      <c r="B11" s="329">
        <f t="shared" si="0"/>
        <v>9.4566261311834658</v>
      </c>
      <c r="C11" s="330">
        <f t="shared" si="1"/>
        <v>7.6037282020444978</v>
      </c>
      <c r="D11" s="281">
        <f t="shared" si="2"/>
        <v>57.219189220583111</v>
      </c>
      <c r="E11" s="331">
        <f t="shared" si="3"/>
        <v>49.86821125248121</v>
      </c>
      <c r="F11" s="165">
        <v>73927</v>
      </c>
      <c r="G11" s="162">
        <v>33260</v>
      </c>
      <c r="H11" s="162">
        <v>6991</v>
      </c>
      <c r="I11" s="162">
        <v>2529</v>
      </c>
      <c r="J11" s="162">
        <v>29556</v>
      </c>
      <c r="K11" s="162">
        <v>15325</v>
      </c>
      <c r="L11" s="162">
        <v>15282</v>
      </c>
      <c r="M11" s="163">
        <v>0</v>
      </c>
      <c r="N11" s="162">
        <v>11035</v>
      </c>
      <c r="O11" s="162">
        <v>8440</v>
      </c>
      <c r="P11" s="162">
        <v>11063</v>
      </c>
      <c r="Q11" s="162">
        <v>6966</v>
      </c>
      <c r="R11" s="167">
        <v>0</v>
      </c>
      <c r="S11" s="167">
        <v>0</v>
      </c>
      <c r="T11" s="167">
        <v>0</v>
      </c>
      <c r="U11" s="167">
        <v>0</v>
      </c>
      <c r="V11" s="167">
        <v>0</v>
      </c>
      <c r="W11" s="167">
        <v>0</v>
      </c>
      <c r="X11" s="167">
        <v>0</v>
      </c>
      <c r="Y11" s="166">
        <v>0</v>
      </c>
    </row>
    <row r="12" spans="1:25" x14ac:dyDescent="0.3">
      <c r="A12" s="372">
        <v>1986</v>
      </c>
      <c r="B12" s="329">
        <f t="shared" si="0"/>
        <v>8.4687450378447053</v>
      </c>
      <c r="C12" s="330">
        <f t="shared" si="1"/>
        <v>7.353452270620946</v>
      </c>
      <c r="D12" s="281">
        <f t="shared" si="2"/>
        <v>59.738210716998772</v>
      </c>
      <c r="E12" s="331">
        <f t="shared" si="3"/>
        <v>52.277345337459749</v>
      </c>
      <c r="F12" s="165">
        <v>75572</v>
      </c>
      <c r="G12" s="162">
        <v>34528</v>
      </c>
      <c r="H12" s="162">
        <v>6400</v>
      </c>
      <c r="I12" s="162">
        <v>2539</v>
      </c>
      <c r="J12" s="162">
        <v>30669</v>
      </c>
      <c r="K12" s="162">
        <v>16723</v>
      </c>
      <c r="L12" s="162">
        <v>17833</v>
      </c>
      <c r="M12" s="163">
        <v>0</v>
      </c>
      <c r="N12" s="162">
        <v>11677</v>
      </c>
      <c r="O12" s="162">
        <v>8967</v>
      </c>
      <c r="P12" s="162">
        <v>8993</v>
      </c>
      <c r="Q12" s="162">
        <v>6299</v>
      </c>
      <c r="R12" s="167">
        <v>0</v>
      </c>
      <c r="S12" s="167">
        <v>0</v>
      </c>
      <c r="T12" s="167">
        <v>0</v>
      </c>
      <c r="U12" s="167">
        <v>0</v>
      </c>
      <c r="V12" s="167">
        <v>0</v>
      </c>
      <c r="W12" s="167">
        <v>0</v>
      </c>
      <c r="X12" s="167">
        <v>0</v>
      </c>
      <c r="Y12" s="166">
        <v>0</v>
      </c>
    </row>
    <row r="13" spans="1:25" x14ac:dyDescent="0.3">
      <c r="A13" s="372">
        <v>1987</v>
      </c>
      <c r="B13" s="329">
        <f t="shared" si="0"/>
        <v>7.8130103923442658</v>
      </c>
      <c r="C13" s="330">
        <f t="shared" si="1"/>
        <v>7.3169472270990399</v>
      </c>
      <c r="D13" s="281">
        <f t="shared" si="2"/>
        <v>60.343936558852349</v>
      </c>
      <c r="E13" s="331">
        <f t="shared" si="3"/>
        <v>52.858257187430354</v>
      </c>
      <c r="F13" s="165">
        <v>82657</v>
      </c>
      <c r="G13" s="162">
        <v>38732</v>
      </c>
      <c r="H13" s="162">
        <v>6458</v>
      </c>
      <c r="I13" s="162">
        <v>2834</v>
      </c>
      <c r="J13" s="162">
        <v>33862</v>
      </c>
      <c r="K13" s="162">
        <v>18974</v>
      </c>
      <c r="L13" s="162">
        <v>20084</v>
      </c>
      <c r="M13" s="163">
        <v>2</v>
      </c>
      <c r="N13" s="162">
        <v>12690</v>
      </c>
      <c r="O13" s="162">
        <v>9609</v>
      </c>
      <c r="P13" s="162">
        <v>9563</v>
      </c>
      <c r="Q13" s="162">
        <v>7313</v>
      </c>
      <c r="R13" s="167">
        <v>0</v>
      </c>
      <c r="S13" s="167">
        <v>0</v>
      </c>
      <c r="T13" s="167">
        <v>0</v>
      </c>
      <c r="U13" s="167">
        <v>0</v>
      </c>
      <c r="V13" s="167">
        <v>0</v>
      </c>
      <c r="W13" s="167">
        <v>0</v>
      </c>
      <c r="X13" s="167">
        <v>0</v>
      </c>
      <c r="Y13" s="166">
        <v>0</v>
      </c>
    </row>
    <row r="14" spans="1:25" x14ac:dyDescent="0.3">
      <c r="A14" s="372">
        <v>1988</v>
      </c>
      <c r="B14" s="329">
        <f t="shared" si="0"/>
        <v>7.0302739067755891</v>
      </c>
      <c r="C14" s="330">
        <f t="shared" si="1"/>
        <v>6.442835625091103</v>
      </c>
      <c r="D14" s="281">
        <f t="shared" si="2"/>
        <v>65.305492696975932</v>
      </c>
      <c r="E14" s="331">
        <f t="shared" si="3"/>
        <v>60.337574655933523</v>
      </c>
      <c r="F14" s="165">
        <v>83240</v>
      </c>
      <c r="G14" s="162">
        <v>41162</v>
      </c>
      <c r="H14" s="162">
        <v>5852</v>
      </c>
      <c r="I14" s="162">
        <v>2652</v>
      </c>
      <c r="J14" s="162">
        <v>38094</v>
      </c>
      <c r="K14" s="162">
        <v>23236</v>
      </c>
      <c r="L14" s="162">
        <v>19056</v>
      </c>
      <c r="M14" s="163">
        <v>0</v>
      </c>
      <c r="N14" s="162">
        <v>12292</v>
      </c>
      <c r="O14" s="162">
        <v>9341</v>
      </c>
      <c r="P14" s="162">
        <v>7946</v>
      </c>
      <c r="Q14" s="162">
        <v>5933</v>
      </c>
      <c r="R14" s="167">
        <v>0</v>
      </c>
      <c r="S14" s="167">
        <v>0</v>
      </c>
      <c r="T14" s="167">
        <v>0</v>
      </c>
      <c r="U14" s="167">
        <v>0</v>
      </c>
      <c r="V14" s="167">
        <v>0</v>
      </c>
      <c r="W14" s="167">
        <v>0</v>
      </c>
      <c r="X14" s="167">
        <v>0</v>
      </c>
      <c r="Y14" s="166">
        <v>0</v>
      </c>
    </row>
    <row r="15" spans="1:25" x14ac:dyDescent="0.3">
      <c r="A15" s="372">
        <v>1989</v>
      </c>
      <c r="B15" s="329">
        <f t="shared" si="0"/>
        <v>6.7156903053013668</v>
      </c>
      <c r="C15" s="330">
        <f t="shared" si="1"/>
        <v>5.9293096040342821</v>
      </c>
      <c r="D15" s="281">
        <f t="shared" si="2"/>
        <v>68.312362560142859</v>
      </c>
      <c r="E15" s="331">
        <f t="shared" si="3"/>
        <v>63.30200245198202</v>
      </c>
      <c r="F15" s="165">
        <v>85129</v>
      </c>
      <c r="G15" s="162">
        <v>44221</v>
      </c>
      <c r="H15" s="162">
        <v>5717</v>
      </c>
      <c r="I15" s="162">
        <v>2622</v>
      </c>
      <c r="J15" s="162">
        <v>41316</v>
      </c>
      <c r="K15" s="162">
        <v>26333</v>
      </c>
      <c r="L15" s="162">
        <v>18931</v>
      </c>
      <c r="M15" s="163">
        <v>0</v>
      </c>
      <c r="N15" s="162">
        <v>11959</v>
      </c>
      <c r="O15" s="162">
        <v>9352</v>
      </c>
      <c r="P15" s="162">
        <v>7206</v>
      </c>
      <c r="Q15" s="162">
        <v>5914</v>
      </c>
      <c r="R15" s="167">
        <v>0</v>
      </c>
      <c r="S15" s="167">
        <v>0</v>
      </c>
      <c r="T15" s="167">
        <v>0</v>
      </c>
      <c r="U15" s="167">
        <v>0</v>
      </c>
      <c r="V15" s="167">
        <v>0</v>
      </c>
      <c r="W15" s="167">
        <v>0</v>
      </c>
      <c r="X15" s="167">
        <v>0</v>
      </c>
      <c r="Y15" s="166">
        <v>0</v>
      </c>
    </row>
    <row r="16" spans="1:25" x14ac:dyDescent="0.3">
      <c r="A16" s="372">
        <v>1990</v>
      </c>
      <c r="B16" s="329">
        <f t="shared" si="0"/>
        <v>7.7102294246594205</v>
      </c>
      <c r="C16" s="330">
        <f t="shared" si="1"/>
        <v>6.9379861805223584</v>
      </c>
      <c r="D16" s="281">
        <f t="shared" si="2"/>
        <v>71.819193875528043</v>
      </c>
      <c r="E16" s="331">
        <f t="shared" si="3"/>
        <v>68.2201312195008</v>
      </c>
      <c r="F16" s="165">
        <v>87131</v>
      </c>
      <c r="G16" s="162">
        <v>46022</v>
      </c>
      <c r="H16" s="162">
        <v>6718</v>
      </c>
      <c r="I16" s="162">
        <v>3193</v>
      </c>
      <c r="J16" s="162">
        <v>47094</v>
      </c>
      <c r="K16" s="162">
        <v>29218</v>
      </c>
      <c r="L16" s="162">
        <v>14840</v>
      </c>
      <c r="M16" s="163">
        <v>0</v>
      </c>
      <c r="N16" s="162">
        <v>12330</v>
      </c>
      <c r="O16" s="162">
        <v>9469</v>
      </c>
      <c r="P16" s="162">
        <v>6149</v>
      </c>
      <c r="Q16" s="162">
        <v>4142</v>
      </c>
      <c r="R16" s="167">
        <v>0</v>
      </c>
      <c r="S16" s="167">
        <v>0</v>
      </c>
      <c r="T16" s="167">
        <v>0</v>
      </c>
      <c r="U16" s="167">
        <v>0</v>
      </c>
      <c r="V16" s="167">
        <v>0</v>
      </c>
      <c r="W16" s="167">
        <v>0</v>
      </c>
      <c r="X16" s="167">
        <v>0</v>
      </c>
      <c r="Y16" s="166">
        <v>0</v>
      </c>
    </row>
    <row r="17" spans="1:25" x14ac:dyDescent="0.3">
      <c r="A17" s="372">
        <v>1991</v>
      </c>
      <c r="B17" s="329">
        <f t="shared" si="0"/>
        <v>7.3793014619067039</v>
      </c>
      <c r="C17" s="330">
        <f t="shared" si="1"/>
        <v>6.4248174320414142</v>
      </c>
      <c r="D17" s="281">
        <f t="shared" si="2"/>
        <v>77.269219835113518</v>
      </c>
      <c r="E17" s="331">
        <f t="shared" si="3"/>
        <v>72.813900166179351</v>
      </c>
      <c r="F17" s="165">
        <v>93166</v>
      </c>
      <c r="G17" s="162">
        <v>50803</v>
      </c>
      <c r="H17" s="162">
        <v>6875</v>
      </c>
      <c r="I17" s="162">
        <v>3264</v>
      </c>
      <c r="J17" s="162">
        <v>57078</v>
      </c>
      <c r="K17" s="162">
        <v>34615</v>
      </c>
      <c r="L17" s="162">
        <v>12422</v>
      </c>
      <c r="M17" s="163">
        <v>0</v>
      </c>
      <c r="N17" s="162">
        <v>9741</v>
      </c>
      <c r="O17" s="162">
        <v>7520</v>
      </c>
      <c r="P17" s="162">
        <v>7050</v>
      </c>
      <c r="Q17" s="162">
        <v>5404</v>
      </c>
      <c r="R17" s="167">
        <v>0</v>
      </c>
      <c r="S17" s="167">
        <v>0</v>
      </c>
      <c r="T17" s="167">
        <v>0</v>
      </c>
      <c r="U17" s="167">
        <v>0</v>
      </c>
      <c r="V17" s="167">
        <v>0</v>
      </c>
      <c r="W17" s="167">
        <v>0</v>
      </c>
      <c r="X17" s="167">
        <v>0</v>
      </c>
      <c r="Y17" s="166">
        <v>0</v>
      </c>
    </row>
    <row r="18" spans="1:25" x14ac:dyDescent="0.3">
      <c r="A18" s="372">
        <v>1992</v>
      </c>
      <c r="B18" s="329">
        <f t="shared" si="0"/>
        <v>7.4029525357790575</v>
      </c>
      <c r="C18" s="330">
        <f t="shared" si="1"/>
        <v>6.6741683662704832</v>
      </c>
      <c r="D18" s="281">
        <f t="shared" si="2"/>
        <v>75.272718732753248</v>
      </c>
      <c r="E18" s="331">
        <f t="shared" si="3"/>
        <v>71.145440844009045</v>
      </c>
      <c r="F18" s="165">
        <v>106417</v>
      </c>
      <c r="G18" s="162">
        <v>56876</v>
      </c>
      <c r="H18" s="162">
        <v>7878</v>
      </c>
      <c r="I18" s="162">
        <v>3796</v>
      </c>
      <c r="J18" s="162">
        <v>64103</v>
      </c>
      <c r="K18" s="162">
        <v>37764</v>
      </c>
      <c r="L18" s="162">
        <v>13378</v>
      </c>
      <c r="M18" s="163">
        <v>0</v>
      </c>
      <c r="N18" s="162">
        <v>13153</v>
      </c>
      <c r="O18" s="162">
        <v>9233</v>
      </c>
      <c r="P18" s="162">
        <v>7905</v>
      </c>
      <c r="Q18" s="162">
        <v>6083</v>
      </c>
      <c r="R18" s="167">
        <v>0</v>
      </c>
      <c r="S18" s="167">
        <v>0</v>
      </c>
      <c r="T18" s="167">
        <v>0</v>
      </c>
      <c r="U18" s="167">
        <v>0</v>
      </c>
      <c r="V18" s="167">
        <v>0</v>
      </c>
      <c r="W18" s="167">
        <v>0</v>
      </c>
      <c r="X18" s="167">
        <v>0</v>
      </c>
      <c r="Y18" s="166">
        <v>0</v>
      </c>
    </row>
    <row r="19" spans="1:25" x14ac:dyDescent="0.3">
      <c r="A19" s="372">
        <v>1993</v>
      </c>
      <c r="B19" s="329">
        <f t="shared" si="0"/>
        <v>8.4028429663403514</v>
      </c>
      <c r="C19" s="330">
        <f t="shared" si="1"/>
        <v>7.0048269112744048</v>
      </c>
      <c r="D19" s="281">
        <f t="shared" si="2"/>
        <v>72.473137455972179</v>
      </c>
      <c r="E19" s="331">
        <f t="shared" si="3"/>
        <v>68.923016552511413</v>
      </c>
      <c r="F19" s="165">
        <v>111855</v>
      </c>
      <c r="G19" s="162">
        <v>60287</v>
      </c>
      <c r="H19" s="162">
        <v>9399</v>
      </c>
      <c r="I19" s="162">
        <v>4223</v>
      </c>
      <c r="J19" s="162">
        <v>65020</v>
      </c>
      <c r="K19" s="162">
        <v>38641</v>
      </c>
      <c r="L19" s="162">
        <v>12740</v>
      </c>
      <c r="M19" s="163">
        <v>0</v>
      </c>
      <c r="N19" s="162">
        <v>15966</v>
      </c>
      <c r="O19" s="162">
        <v>11162</v>
      </c>
      <c r="P19" s="162">
        <v>8730</v>
      </c>
      <c r="Q19" s="162">
        <v>6261</v>
      </c>
      <c r="R19" s="167">
        <v>0</v>
      </c>
      <c r="S19" s="167">
        <v>0</v>
      </c>
      <c r="T19" s="167">
        <v>0</v>
      </c>
      <c r="U19" s="167">
        <v>0</v>
      </c>
      <c r="V19" s="167">
        <v>0</v>
      </c>
      <c r="W19" s="167">
        <v>0</v>
      </c>
      <c r="X19" s="167">
        <v>0</v>
      </c>
      <c r="Y19" s="166">
        <v>0</v>
      </c>
    </row>
    <row r="20" spans="1:25" x14ac:dyDescent="0.3">
      <c r="A20" s="372">
        <v>1994</v>
      </c>
      <c r="B20" s="329">
        <f t="shared" si="0"/>
        <v>6.557032235950329</v>
      </c>
      <c r="C20" s="330">
        <f t="shared" si="1"/>
        <v>5.2180453261810493</v>
      </c>
      <c r="D20" s="281">
        <f t="shared" si="2"/>
        <v>68.837430966331198</v>
      </c>
      <c r="E20" s="331">
        <f t="shared" si="3"/>
        <v>65.644557568498271</v>
      </c>
      <c r="F20" s="165">
        <v>128366</v>
      </c>
      <c r="G20" s="162">
        <v>70467</v>
      </c>
      <c r="H20" s="162">
        <v>8417</v>
      </c>
      <c r="I20" s="162">
        <v>3677</v>
      </c>
      <c r="J20" s="162">
        <v>73665</v>
      </c>
      <c r="K20" s="162">
        <v>43844</v>
      </c>
      <c r="L20" s="162">
        <v>12936</v>
      </c>
      <c r="M20" s="163">
        <v>0</v>
      </c>
      <c r="N20" s="162">
        <v>22006</v>
      </c>
      <c r="O20" s="162">
        <v>15426</v>
      </c>
      <c r="P20" s="162">
        <v>11342</v>
      </c>
      <c r="Q20" s="162">
        <v>7520</v>
      </c>
      <c r="R20" s="167">
        <v>0</v>
      </c>
      <c r="S20" s="167">
        <v>0</v>
      </c>
      <c r="T20" s="167">
        <v>0</v>
      </c>
      <c r="U20" s="167">
        <v>0</v>
      </c>
      <c r="V20" s="167">
        <v>0</v>
      </c>
      <c r="W20" s="167">
        <v>0</v>
      </c>
      <c r="X20" s="167">
        <v>0</v>
      </c>
      <c r="Y20" s="166">
        <v>0</v>
      </c>
    </row>
    <row r="21" spans="1:25" x14ac:dyDescent="0.3">
      <c r="A21" s="372">
        <v>1995</v>
      </c>
      <c r="B21" s="329">
        <f t="shared" si="0"/>
        <v>6.9697710990739123</v>
      </c>
      <c r="C21" s="330">
        <f t="shared" si="1"/>
        <v>5.685213807315816</v>
      </c>
      <c r="D21" s="281">
        <f t="shared" si="2"/>
        <v>74.181724057312721</v>
      </c>
      <c r="E21" s="331">
        <f t="shared" si="3"/>
        <v>70.932455685139161</v>
      </c>
      <c r="F21" s="165">
        <v>143075</v>
      </c>
      <c r="G21" s="162">
        <v>77640</v>
      </c>
      <c r="H21" s="162">
        <v>9972</v>
      </c>
      <c r="I21" s="162">
        <v>4414</v>
      </c>
      <c r="J21" s="162">
        <v>88843</v>
      </c>
      <c r="K21" s="162">
        <v>51941</v>
      </c>
      <c r="L21" s="181">
        <v>13339</v>
      </c>
      <c r="M21" s="163">
        <v>0</v>
      </c>
      <c r="N21" s="162">
        <v>21017</v>
      </c>
      <c r="O21" s="162">
        <v>14468</v>
      </c>
      <c r="P21" s="162">
        <v>9904</v>
      </c>
      <c r="Q21" s="162">
        <v>6817</v>
      </c>
      <c r="R21" s="167">
        <v>0</v>
      </c>
      <c r="S21" s="167">
        <v>0</v>
      </c>
      <c r="T21" s="167">
        <v>0</v>
      </c>
      <c r="U21" s="167">
        <v>0</v>
      </c>
      <c r="V21" s="167">
        <v>0</v>
      </c>
      <c r="W21" s="167">
        <v>0</v>
      </c>
      <c r="X21" s="167">
        <v>0</v>
      </c>
      <c r="Y21" s="166">
        <v>0</v>
      </c>
    </row>
    <row r="22" spans="1:25" x14ac:dyDescent="0.3">
      <c r="A22" s="372">
        <v>1996</v>
      </c>
      <c r="B22" s="329">
        <f t="shared" si="0"/>
        <v>8.93218134761727</v>
      </c>
      <c r="C22" s="330">
        <f t="shared" si="1"/>
        <v>7.3646278309428919</v>
      </c>
      <c r="D22" s="281">
        <f t="shared" si="2"/>
        <v>78.168097047602373</v>
      </c>
      <c r="E22" s="331">
        <f t="shared" si="3"/>
        <v>75.349717907102558</v>
      </c>
      <c r="F22" s="165">
        <v>155326</v>
      </c>
      <c r="G22" s="162">
        <v>83806</v>
      </c>
      <c r="H22" s="162">
        <v>13874</v>
      </c>
      <c r="I22" s="162">
        <v>6172</v>
      </c>
      <c r="J22" s="162">
        <v>102648</v>
      </c>
      <c r="K22" s="162">
        <v>58497</v>
      </c>
      <c r="L22" s="162">
        <v>10135</v>
      </c>
      <c r="M22" s="163">
        <v>0</v>
      </c>
      <c r="N22" s="162">
        <v>20564</v>
      </c>
      <c r="O22" s="162">
        <v>13912</v>
      </c>
      <c r="P22" s="162">
        <v>8105</v>
      </c>
      <c r="Q22" s="162">
        <v>5225</v>
      </c>
      <c r="R22" s="167">
        <v>0</v>
      </c>
      <c r="S22" s="167">
        <v>0</v>
      </c>
      <c r="T22" s="167">
        <v>0</v>
      </c>
      <c r="U22" s="167">
        <v>0</v>
      </c>
      <c r="V22" s="167">
        <v>0</v>
      </c>
      <c r="W22" s="167">
        <v>0</v>
      </c>
      <c r="X22" s="167">
        <v>0</v>
      </c>
      <c r="Y22" s="166">
        <v>0</v>
      </c>
    </row>
    <row r="23" spans="1:25" x14ac:dyDescent="0.3">
      <c r="A23" s="372">
        <v>1997</v>
      </c>
      <c r="B23" s="329">
        <f t="shared" si="0"/>
        <v>8.337453470860682</v>
      </c>
      <c r="C23" s="330">
        <f t="shared" si="1"/>
        <v>6.3442357940970142</v>
      </c>
      <c r="D23" s="281">
        <f t="shared" si="2"/>
        <v>75.525778743118124</v>
      </c>
      <c r="E23" s="331">
        <f t="shared" si="3"/>
        <v>74.491136272349294</v>
      </c>
      <c r="F23" s="165">
        <v>175965</v>
      </c>
      <c r="G23" s="162">
        <v>98357</v>
      </c>
      <c r="H23" s="162">
        <v>14671</v>
      </c>
      <c r="I23" s="162">
        <v>6240</v>
      </c>
      <c r="J23" s="162">
        <v>115096</v>
      </c>
      <c r="K23" s="162">
        <v>68619</v>
      </c>
      <c r="L23" s="162">
        <v>8901</v>
      </c>
      <c r="M23" s="163">
        <v>0</v>
      </c>
      <c r="N23" s="162">
        <v>25405</v>
      </c>
      <c r="O23" s="162">
        <v>15774</v>
      </c>
      <c r="P23" s="162">
        <v>11892</v>
      </c>
      <c r="Q23" s="162">
        <v>7724</v>
      </c>
      <c r="R23" s="167">
        <v>0</v>
      </c>
      <c r="S23" s="167">
        <v>0</v>
      </c>
      <c r="T23" s="167">
        <v>0</v>
      </c>
      <c r="U23" s="167">
        <v>0</v>
      </c>
      <c r="V23" s="167">
        <v>0</v>
      </c>
      <c r="W23" s="167">
        <v>0</v>
      </c>
      <c r="X23" s="167">
        <v>0</v>
      </c>
      <c r="Y23" s="166">
        <v>0</v>
      </c>
    </row>
    <row r="24" spans="1:25" x14ac:dyDescent="0.3">
      <c r="A24" s="372">
        <v>1998</v>
      </c>
      <c r="B24" s="282">
        <f t="shared" si="0"/>
        <v>8.4410661863841963</v>
      </c>
      <c r="C24" s="283">
        <f t="shared" si="1"/>
        <v>5.6933468483418705</v>
      </c>
      <c r="D24" s="284">
        <f t="shared" si="2"/>
        <v>66.304429985987312</v>
      </c>
      <c r="E24" s="285">
        <f t="shared" si="3"/>
        <v>65.367055376947519</v>
      </c>
      <c r="F24" s="180">
        <v>196551</v>
      </c>
      <c r="G24" s="179">
        <v>111481</v>
      </c>
      <c r="H24" s="179">
        <v>16591</v>
      </c>
      <c r="I24" s="179">
        <v>6347</v>
      </c>
      <c r="J24" s="179">
        <v>114035</v>
      </c>
      <c r="K24" s="179">
        <v>68723</v>
      </c>
      <c r="L24" s="179">
        <v>7973</v>
      </c>
      <c r="M24" s="163">
        <v>0</v>
      </c>
      <c r="N24" s="179">
        <v>42266</v>
      </c>
      <c r="O24" s="179">
        <v>27096</v>
      </c>
      <c r="P24" s="179">
        <v>15686</v>
      </c>
      <c r="Q24" s="179">
        <v>9315</v>
      </c>
      <c r="R24" s="167">
        <v>0</v>
      </c>
      <c r="S24" s="167">
        <v>0</v>
      </c>
      <c r="T24" s="167">
        <v>0</v>
      </c>
      <c r="U24" s="167">
        <v>0</v>
      </c>
      <c r="V24" s="167">
        <v>0</v>
      </c>
      <c r="W24" s="167">
        <v>0</v>
      </c>
      <c r="X24" s="167">
        <v>0</v>
      </c>
      <c r="Y24" s="166">
        <v>0</v>
      </c>
    </row>
    <row r="25" spans="1:25" x14ac:dyDescent="0.3">
      <c r="A25" s="372">
        <v>1999</v>
      </c>
      <c r="B25" s="282">
        <f t="shared" si="0"/>
        <v>7.928979062267894</v>
      </c>
      <c r="C25" s="283">
        <f t="shared" si="1"/>
        <v>5.2136058182320726</v>
      </c>
      <c r="D25" s="284">
        <f t="shared" si="2"/>
        <v>68.104033970276006</v>
      </c>
      <c r="E25" s="285">
        <f t="shared" si="3"/>
        <v>67.420583571780057</v>
      </c>
      <c r="F25" s="180">
        <v>212726</v>
      </c>
      <c r="G25" s="179">
        <v>115774</v>
      </c>
      <c r="H25" s="179">
        <v>16867</v>
      </c>
      <c r="I25" s="179">
        <v>6036</v>
      </c>
      <c r="J25" s="179">
        <v>128308</v>
      </c>
      <c r="K25" s="179">
        <v>73986</v>
      </c>
      <c r="L25" s="179">
        <v>7459</v>
      </c>
      <c r="M25" s="163">
        <v>0</v>
      </c>
      <c r="N25" s="179">
        <v>45422</v>
      </c>
      <c r="O25" s="179">
        <v>26800</v>
      </c>
      <c r="P25" s="179">
        <v>14670</v>
      </c>
      <c r="Q25" s="179">
        <v>8952</v>
      </c>
      <c r="R25" s="167">
        <v>0</v>
      </c>
      <c r="S25" s="167">
        <v>0</v>
      </c>
      <c r="T25" s="167">
        <v>0</v>
      </c>
      <c r="U25" s="167">
        <v>0</v>
      </c>
      <c r="V25" s="167">
        <v>0</v>
      </c>
      <c r="W25" s="167">
        <v>0</v>
      </c>
      <c r="X25" s="167">
        <v>0</v>
      </c>
      <c r="Y25" s="166">
        <v>0</v>
      </c>
    </row>
    <row r="26" spans="1:25" x14ac:dyDescent="0.3">
      <c r="A26" s="372">
        <v>2000</v>
      </c>
      <c r="B26" s="282">
        <f t="shared" si="0"/>
        <v>6.6298565030046221</v>
      </c>
      <c r="C26" s="283">
        <f t="shared" si="1"/>
        <v>5.0033457758572037</v>
      </c>
      <c r="D26" s="284">
        <f t="shared" si="2"/>
        <v>79.375555147551395</v>
      </c>
      <c r="E26" s="285">
        <f t="shared" si="3"/>
        <v>78.209469494445443</v>
      </c>
      <c r="F26" s="180">
        <v>223489</v>
      </c>
      <c r="G26" s="179">
        <v>124037</v>
      </c>
      <c r="H26" s="179">
        <v>14817</v>
      </c>
      <c r="I26" s="179">
        <v>6206</v>
      </c>
      <c r="J26" s="179">
        <v>159960</v>
      </c>
      <c r="K26" s="179">
        <v>92155</v>
      </c>
      <c r="L26" s="179">
        <v>7149</v>
      </c>
      <c r="M26" s="163">
        <v>0</v>
      </c>
      <c r="N26" s="179">
        <v>31729</v>
      </c>
      <c r="O26" s="179">
        <v>19462</v>
      </c>
      <c r="P26" s="179">
        <v>9834</v>
      </c>
      <c r="Q26" s="179">
        <v>6214</v>
      </c>
      <c r="R26" s="167">
        <v>0</v>
      </c>
      <c r="S26" s="167">
        <v>0</v>
      </c>
      <c r="T26" s="167">
        <v>0</v>
      </c>
      <c r="U26" s="167">
        <v>0</v>
      </c>
      <c r="V26" s="167">
        <v>0</v>
      </c>
      <c r="W26" s="167">
        <v>0</v>
      </c>
      <c r="X26" s="167">
        <v>0</v>
      </c>
      <c r="Y26" s="166">
        <v>0</v>
      </c>
    </row>
    <row r="27" spans="1:25" x14ac:dyDescent="0.3">
      <c r="A27" s="372">
        <v>2001</v>
      </c>
      <c r="B27" s="329">
        <f t="shared" si="0"/>
        <v>7.052349638583177</v>
      </c>
      <c r="C27" s="330">
        <f t="shared" si="1"/>
        <v>5.6817223750871841</v>
      </c>
      <c r="D27" s="281">
        <f t="shared" si="2"/>
        <v>80.99034193985382</v>
      </c>
      <c r="E27" s="331">
        <f t="shared" si="3"/>
        <v>79.76888946675551</v>
      </c>
      <c r="F27" s="165">
        <v>232972</v>
      </c>
      <c r="G27" s="162">
        <v>130471</v>
      </c>
      <c r="H27" s="162">
        <v>16430</v>
      </c>
      <c r="I27" s="162">
        <v>7413</v>
      </c>
      <c r="J27" s="162">
        <v>170986</v>
      </c>
      <c r="K27" s="162">
        <v>98162</v>
      </c>
      <c r="L27" s="162">
        <v>5423</v>
      </c>
      <c r="M27" s="163">
        <v>0</v>
      </c>
      <c r="N27" s="162">
        <v>32246</v>
      </c>
      <c r="O27" s="162">
        <v>20001</v>
      </c>
      <c r="P27" s="162">
        <v>7887</v>
      </c>
      <c r="Q27" s="162">
        <v>4895</v>
      </c>
      <c r="R27" s="167">
        <v>0</v>
      </c>
      <c r="S27" s="167">
        <v>0</v>
      </c>
      <c r="T27" s="167">
        <v>0</v>
      </c>
      <c r="U27" s="167">
        <v>0</v>
      </c>
      <c r="V27" s="167">
        <v>0</v>
      </c>
      <c r="W27" s="167">
        <v>0</v>
      </c>
      <c r="X27" s="167">
        <v>0</v>
      </c>
      <c r="Y27" s="166">
        <v>0</v>
      </c>
    </row>
    <row r="28" spans="1:25" x14ac:dyDescent="0.3">
      <c r="A28" s="372">
        <v>2002</v>
      </c>
      <c r="B28" s="329">
        <f t="shared" si="0"/>
        <v>7.8326655904714908</v>
      </c>
      <c r="C28" s="330">
        <f t="shared" si="1"/>
        <v>6.7512940777992938</v>
      </c>
      <c r="D28" s="281">
        <f t="shared" si="2"/>
        <v>80.688493153235342</v>
      </c>
      <c r="E28" s="331">
        <f t="shared" si="3"/>
        <v>79.170417397072057</v>
      </c>
      <c r="F28" s="165">
        <v>239114</v>
      </c>
      <c r="G28" s="162">
        <v>135811</v>
      </c>
      <c r="H28" s="162">
        <v>18729</v>
      </c>
      <c r="I28" s="162">
        <v>9169</v>
      </c>
      <c r="J28" s="162">
        <v>173356</v>
      </c>
      <c r="K28" s="162">
        <v>100263</v>
      </c>
      <c r="L28" s="162">
        <v>5539</v>
      </c>
      <c r="M28" s="163">
        <v>0</v>
      </c>
      <c r="N28" s="162">
        <v>31578</v>
      </c>
      <c r="O28" s="162">
        <v>20371</v>
      </c>
      <c r="P28" s="162">
        <v>9912</v>
      </c>
      <c r="Q28" s="162">
        <v>6008</v>
      </c>
      <c r="R28" s="167">
        <v>0</v>
      </c>
      <c r="S28" s="167">
        <v>0</v>
      </c>
      <c r="T28" s="167">
        <v>0</v>
      </c>
      <c r="U28" s="167">
        <v>0</v>
      </c>
      <c r="V28" s="167">
        <v>0</v>
      </c>
      <c r="W28" s="167">
        <v>0</v>
      </c>
      <c r="X28" s="167">
        <v>0</v>
      </c>
      <c r="Y28" s="166">
        <v>0</v>
      </c>
    </row>
    <row r="29" spans="1:25" x14ac:dyDescent="0.3">
      <c r="A29" s="372">
        <v>2003</v>
      </c>
      <c r="B29" s="329">
        <f t="shared" si="0"/>
        <v>8.2369959763198519</v>
      </c>
      <c r="C29" s="330">
        <f t="shared" si="1"/>
        <v>7.5262072644951052</v>
      </c>
      <c r="D29" s="281">
        <f t="shared" si="2"/>
        <v>79.651070722426581</v>
      </c>
      <c r="E29" s="331">
        <f t="shared" si="3"/>
        <v>77.652947459516781</v>
      </c>
      <c r="F29" s="165">
        <v>246789</v>
      </c>
      <c r="G29" s="162">
        <v>138702</v>
      </c>
      <c r="H29" s="162">
        <v>20328</v>
      </c>
      <c r="I29" s="162">
        <v>10439</v>
      </c>
      <c r="J29" s="162">
        <v>176044</v>
      </c>
      <c r="K29" s="162">
        <v>99600</v>
      </c>
      <c r="L29" s="162">
        <v>5442</v>
      </c>
      <c r="M29" s="163">
        <v>0</v>
      </c>
      <c r="N29" s="162">
        <v>33439</v>
      </c>
      <c r="O29" s="162">
        <v>21475</v>
      </c>
      <c r="P29" s="162">
        <v>11536</v>
      </c>
      <c r="Q29" s="162">
        <v>7188</v>
      </c>
      <c r="R29" s="167">
        <v>0</v>
      </c>
      <c r="S29" s="167">
        <v>0</v>
      </c>
      <c r="T29" s="167">
        <v>0</v>
      </c>
      <c r="U29" s="167">
        <v>0</v>
      </c>
      <c r="V29" s="167">
        <v>0</v>
      </c>
      <c r="W29" s="167">
        <v>0</v>
      </c>
      <c r="X29" s="167">
        <v>0</v>
      </c>
      <c r="Y29" s="166">
        <v>0</v>
      </c>
    </row>
    <row r="30" spans="1:25" x14ac:dyDescent="0.3">
      <c r="A30" s="376">
        <v>2004</v>
      </c>
      <c r="B30" s="329">
        <f t="shared" si="0"/>
        <v>6.6275574517599152</v>
      </c>
      <c r="C30" s="330">
        <f t="shared" si="1"/>
        <v>5.6353536273397857</v>
      </c>
      <c r="D30" s="281">
        <f t="shared" si="2"/>
        <v>77.16907021691901</v>
      </c>
      <c r="E30" s="331">
        <f t="shared" si="3"/>
        <v>75.583415216170692</v>
      </c>
      <c r="F30" s="165">
        <v>226886</v>
      </c>
      <c r="G30" s="162">
        <v>120791</v>
      </c>
      <c r="H30" s="162">
        <v>15037</v>
      </c>
      <c r="I30" s="162">
        <v>6807</v>
      </c>
      <c r="J30" s="162">
        <v>160906</v>
      </c>
      <c r="K30" s="162">
        <v>86153</v>
      </c>
      <c r="L30" s="162">
        <v>3338</v>
      </c>
      <c r="M30" s="163">
        <v>0</v>
      </c>
      <c r="N30" s="162">
        <v>38743</v>
      </c>
      <c r="O30" s="162">
        <v>22804</v>
      </c>
      <c r="P30" s="162">
        <v>8862</v>
      </c>
      <c r="Q30" s="162">
        <v>5027</v>
      </c>
      <c r="R30" s="167">
        <v>0</v>
      </c>
      <c r="S30" s="167">
        <v>0</v>
      </c>
      <c r="T30" s="167">
        <v>0</v>
      </c>
      <c r="U30" s="167">
        <v>0</v>
      </c>
      <c r="V30" s="167">
        <v>0</v>
      </c>
      <c r="W30" s="167">
        <v>0</v>
      </c>
      <c r="X30" s="167">
        <v>0</v>
      </c>
      <c r="Y30" s="166">
        <v>0</v>
      </c>
    </row>
    <row r="31" spans="1:25" x14ac:dyDescent="0.3">
      <c r="A31" s="376">
        <v>2005</v>
      </c>
      <c r="B31" s="329">
        <f t="shared" si="0"/>
        <v>5.3422100601933007</v>
      </c>
      <c r="C31" s="330">
        <f t="shared" si="1"/>
        <v>4.0411546156044587</v>
      </c>
      <c r="D31" s="281">
        <f t="shared" si="2"/>
        <v>83.512795478868213</v>
      </c>
      <c r="E31" s="331">
        <f t="shared" si="3"/>
        <v>82.615133258449916</v>
      </c>
      <c r="F31" s="165">
        <v>228763</v>
      </c>
      <c r="G31" s="162">
        <v>122465</v>
      </c>
      <c r="H31" s="162">
        <v>12221</v>
      </c>
      <c r="I31" s="162">
        <v>4949</v>
      </c>
      <c r="J31" s="162">
        <v>177919</v>
      </c>
      <c r="K31" s="162">
        <v>97086</v>
      </c>
      <c r="L31" s="162">
        <v>3498</v>
      </c>
      <c r="M31" s="163">
        <v>0</v>
      </c>
      <c r="N31" s="162">
        <v>31439</v>
      </c>
      <c r="O31" s="162">
        <v>18406</v>
      </c>
      <c r="P31" s="162">
        <v>3686</v>
      </c>
      <c r="Q31" s="162">
        <v>2024</v>
      </c>
      <c r="R31" s="167">
        <v>0</v>
      </c>
      <c r="S31" s="167">
        <v>0</v>
      </c>
      <c r="T31" s="167">
        <v>0</v>
      </c>
      <c r="U31" s="167">
        <v>0</v>
      </c>
      <c r="V31" s="167">
        <v>0</v>
      </c>
      <c r="W31" s="167">
        <v>0</v>
      </c>
      <c r="X31" s="167">
        <v>0</v>
      </c>
      <c r="Y31" s="166">
        <v>0</v>
      </c>
    </row>
    <row r="32" spans="1:25" x14ac:dyDescent="0.3">
      <c r="A32" s="375">
        <v>2006</v>
      </c>
      <c r="B32" s="329">
        <f t="shared" si="0"/>
        <v>4.2153085799625964</v>
      </c>
      <c r="C32" s="330">
        <f t="shared" si="1"/>
        <v>3.0346372565914184</v>
      </c>
      <c r="D32" s="369">
        <f t="shared" ref="D32:D45" si="4">J32/(F32-H32-L32-R32-T32-V32)*100</f>
        <v>84.158481613285886</v>
      </c>
      <c r="E32" s="322">
        <f t="shared" ref="E32:E45" si="5">K32/(G32-I32-M32-S32-U32-W32)*100</f>
        <v>84.020563445535373</v>
      </c>
      <c r="F32" s="165">
        <v>222973</v>
      </c>
      <c r="G32" s="162">
        <v>116060</v>
      </c>
      <c r="H32" s="162">
        <v>9399</v>
      </c>
      <c r="I32" s="162">
        <v>3522</v>
      </c>
      <c r="J32" s="162">
        <v>177364</v>
      </c>
      <c r="K32" s="162">
        <v>94303</v>
      </c>
      <c r="L32" s="162">
        <v>2208</v>
      </c>
      <c r="M32" s="163">
        <v>0</v>
      </c>
      <c r="N32" s="162">
        <v>30325</v>
      </c>
      <c r="O32" s="162">
        <v>16290</v>
      </c>
      <c r="P32" s="162">
        <v>3061</v>
      </c>
      <c r="Q32" s="162">
        <v>1645</v>
      </c>
      <c r="R32" s="167">
        <v>421</v>
      </c>
      <c r="S32" s="167">
        <v>238</v>
      </c>
      <c r="T32" s="167">
        <v>195</v>
      </c>
      <c r="U32" s="167">
        <v>62</v>
      </c>
      <c r="V32" s="167">
        <v>0</v>
      </c>
      <c r="W32" s="167">
        <v>0</v>
      </c>
      <c r="X32" s="167">
        <v>0</v>
      </c>
      <c r="Y32" s="166">
        <v>0</v>
      </c>
    </row>
    <row r="33" spans="1:25" x14ac:dyDescent="0.3">
      <c r="A33" s="375">
        <v>2007</v>
      </c>
      <c r="B33" s="329">
        <f t="shared" si="0"/>
        <v>3.8290550595238093</v>
      </c>
      <c r="C33" s="330">
        <f t="shared" si="1"/>
        <v>2.951970212423991</v>
      </c>
      <c r="D33" s="369">
        <f t="shared" si="4"/>
        <v>85.182589432308845</v>
      </c>
      <c r="E33" s="322">
        <f t="shared" si="5"/>
        <v>84.867096440512029</v>
      </c>
      <c r="F33" s="165">
        <v>215040</v>
      </c>
      <c r="G33" s="162">
        <v>111993</v>
      </c>
      <c r="H33" s="162">
        <v>8234</v>
      </c>
      <c r="I33" s="162">
        <v>3306</v>
      </c>
      <c r="J33" s="162">
        <v>173804</v>
      </c>
      <c r="K33" s="162">
        <v>91889</v>
      </c>
      <c r="L33" s="162">
        <v>1814</v>
      </c>
      <c r="M33" s="163">
        <v>0</v>
      </c>
      <c r="N33" s="162">
        <v>27527</v>
      </c>
      <c r="O33" s="162">
        <v>15024</v>
      </c>
      <c r="P33" s="162">
        <v>2706</v>
      </c>
      <c r="Q33" s="162">
        <v>1361</v>
      </c>
      <c r="R33" s="167">
        <v>798</v>
      </c>
      <c r="S33" s="167">
        <v>387</v>
      </c>
      <c r="T33" s="167">
        <v>157</v>
      </c>
      <c r="U33" s="167">
        <v>26</v>
      </c>
      <c r="V33" s="167">
        <v>0</v>
      </c>
      <c r="W33" s="167">
        <v>0</v>
      </c>
      <c r="X33" s="167">
        <v>0</v>
      </c>
      <c r="Y33" s="166">
        <v>0</v>
      </c>
    </row>
    <row r="34" spans="1:25" x14ac:dyDescent="0.3">
      <c r="A34" s="375">
        <v>2008</v>
      </c>
      <c r="B34" s="329">
        <f t="shared" si="0"/>
        <v>3.8952349319585444</v>
      </c>
      <c r="C34" s="330">
        <f t="shared" si="1"/>
        <v>3.2539945991046357</v>
      </c>
      <c r="D34" s="369">
        <f t="shared" si="4"/>
        <v>85.622725600032709</v>
      </c>
      <c r="E34" s="322">
        <f t="shared" si="5"/>
        <v>85.381642062124527</v>
      </c>
      <c r="F34" s="165">
        <v>207741</v>
      </c>
      <c r="G34" s="162">
        <v>111463</v>
      </c>
      <c r="H34" s="162">
        <v>8092</v>
      </c>
      <c r="I34" s="162">
        <v>3627</v>
      </c>
      <c r="J34" s="162">
        <v>167526</v>
      </c>
      <c r="K34" s="162">
        <v>91670</v>
      </c>
      <c r="L34" s="162">
        <v>2979</v>
      </c>
      <c r="M34" s="163">
        <v>0</v>
      </c>
      <c r="N34" s="162">
        <v>26306</v>
      </c>
      <c r="O34" s="162">
        <v>14670</v>
      </c>
      <c r="P34" s="162">
        <v>1824</v>
      </c>
      <c r="Q34" s="162">
        <v>1025</v>
      </c>
      <c r="R34" s="167">
        <v>840</v>
      </c>
      <c r="S34" s="167">
        <v>423</v>
      </c>
      <c r="T34" s="167">
        <v>174</v>
      </c>
      <c r="U34" s="167">
        <v>48</v>
      </c>
      <c r="V34" s="167">
        <v>0</v>
      </c>
      <c r="W34" s="167">
        <v>0</v>
      </c>
      <c r="X34" s="167">
        <v>0</v>
      </c>
      <c r="Y34" s="166">
        <v>0</v>
      </c>
    </row>
    <row r="35" spans="1:25" x14ac:dyDescent="0.3">
      <c r="A35" s="375">
        <v>2009</v>
      </c>
      <c r="B35" s="329">
        <f t="shared" si="0"/>
        <v>3.8877550508722756</v>
      </c>
      <c r="C35" s="330">
        <f t="shared" si="1"/>
        <v>3.4335414808206961</v>
      </c>
      <c r="D35" s="369">
        <f t="shared" si="4"/>
        <v>86.545636472986416</v>
      </c>
      <c r="E35" s="322">
        <f t="shared" si="5"/>
        <v>86.298025402327767</v>
      </c>
      <c r="F35" s="165">
        <v>199421</v>
      </c>
      <c r="G35" s="162">
        <v>112100</v>
      </c>
      <c r="H35" s="162">
        <v>7753</v>
      </c>
      <c r="I35" s="162">
        <v>3849</v>
      </c>
      <c r="J35" s="162">
        <v>162608</v>
      </c>
      <c r="K35" s="162">
        <v>92609</v>
      </c>
      <c r="L35" s="162">
        <v>1840</v>
      </c>
      <c r="M35" s="163">
        <v>0</v>
      </c>
      <c r="N35" s="162">
        <v>23709</v>
      </c>
      <c r="O35" s="162">
        <v>13794</v>
      </c>
      <c r="P35" s="162">
        <v>1570</v>
      </c>
      <c r="Q35" s="162">
        <v>910</v>
      </c>
      <c r="R35" s="167">
        <v>1798</v>
      </c>
      <c r="S35" s="167">
        <v>901</v>
      </c>
      <c r="T35" s="167">
        <v>143</v>
      </c>
      <c r="U35" s="167">
        <v>37</v>
      </c>
      <c r="V35" s="167">
        <v>0</v>
      </c>
      <c r="W35" s="167">
        <v>0</v>
      </c>
      <c r="X35" s="167">
        <v>0</v>
      </c>
      <c r="Y35" s="166">
        <v>0</v>
      </c>
    </row>
    <row r="36" spans="1:25" ht="17.25" thickBot="1" x14ac:dyDescent="0.35">
      <c r="A36" s="378">
        <v>2010</v>
      </c>
      <c r="B36" s="332">
        <f t="shared" si="0"/>
        <v>3.6462088163634734</v>
      </c>
      <c r="C36" s="333">
        <f t="shared" si="1"/>
        <v>3.3252831293338456</v>
      </c>
      <c r="D36" s="370">
        <f t="shared" si="4"/>
        <v>55.562694748333975</v>
      </c>
      <c r="E36" s="324">
        <f t="shared" si="5"/>
        <v>55.225501031895853</v>
      </c>
      <c r="F36" s="178">
        <v>190033</v>
      </c>
      <c r="G36" s="177">
        <v>109314</v>
      </c>
      <c r="H36" s="177">
        <v>6929</v>
      </c>
      <c r="I36" s="177">
        <v>3635</v>
      </c>
      <c r="J36" s="177">
        <v>97717</v>
      </c>
      <c r="K36" s="177">
        <v>56462</v>
      </c>
      <c r="L36" s="177">
        <v>1675</v>
      </c>
      <c r="M36" s="177">
        <v>0</v>
      </c>
      <c r="N36" s="177">
        <v>0</v>
      </c>
      <c r="O36" s="177">
        <v>0</v>
      </c>
      <c r="P36" s="177">
        <v>2200</v>
      </c>
      <c r="Q36" s="177">
        <v>1214</v>
      </c>
      <c r="R36" s="176">
        <v>1912</v>
      </c>
      <c r="S36" s="176">
        <v>937</v>
      </c>
      <c r="T36" s="176">
        <v>118</v>
      </c>
      <c r="U36" s="176">
        <v>29</v>
      </c>
      <c r="V36" s="176">
        <v>3531</v>
      </c>
      <c r="W36" s="176">
        <v>2474</v>
      </c>
      <c r="X36" s="176">
        <v>75951</v>
      </c>
      <c r="Y36" s="175">
        <v>44563</v>
      </c>
    </row>
    <row r="37" spans="1:25" x14ac:dyDescent="0.3">
      <c r="A37" s="379">
        <v>2011</v>
      </c>
      <c r="B37" s="325">
        <f t="shared" si="0"/>
        <v>3.7257642014208066</v>
      </c>
      <c r="C37" s="326">
        <f t="shared" si="1"/>
        <v>3.6800195316168045</v>
      </c>
      <c r="D37" s="371">
        <f t="shared" si="4"/>
        <v>67.751545909618414</v>
      </c>
      <c r="E37" s="321">
        <f t="shared" si="5"/>
        <v>67.337455085613342</v>
      </c>
      <c r="F37" s="174">
        <v>188203</v>
      </c>
      <c r="G37" s="173">
        <v>106494</v>
      </c>
      <c r="H37" s="173">
        <v>7012</v>
      </c>
      <c r="I37" s="173">
        <v>3919</v>
      </c>
      <c r="J37" s="173">
        <v>117345</v>
      </c>
      <c r="K37" s="173">
        <v>67091</v>
      </c>
      <c r="L37" s="172">
        <v>3295</v>
      </c>
      <c r="M37" s="171">
        <v>0</v>
      </c>
      <c r="N37" s="318">
        <v>0</v>
      </c>
      <c r="O37" s="318">
        <v>0</v>
      </c>
      <c r="P37" s="170">
        <v>1921</v>
      </c>
      <c r="Q37" s="170">
        <v>1093</v>
      </c>
      <c r="R37" s="169">
        <v>1712</v>
      </c>
      <c r="S37" s="169">
        <v>833</v>
      </c>
      <c r="T37" s="169">
        <v>146</v>
      </c>
      <c r="U37" s="169">
        <v>42</v>
      </c>
      <c r="V37" s="169">
        <v>2839</v>
      </c>
      <c r="W37" s="169">
        <v>2066</v>
      </c>
      <c r="X37" s="169">
        <v>53933</v>
      </c>
      <c r="Y37" s="168">
        <v>31450</v>
      </c>
    </row>
    <row r="38" spans="1:25" x14ac:dyDescent="0.3">
      <c r="A38" s="377">
        <v>2012</v>
      </c>
      <c r="B38" s="329">
        <f t="shared" si="0"/>
        <v>3.7179757511860831</v>
      </c>
      <c r="C38" s="330">
        <f t="shared" si="1"/>
        <v>3.7559463015614503</v>
      </c>
      <c r="D38" s="369">
        <f t="shared" si="4"/>
        <v>68.096985073944552</v>
      </c>
      <c r="E38" s="322">
        <f t="shared" si="5"/>
        <v>67.842093372754334</v>
      </c>
      <c r="F38" s="165">
        <v>189700</v>
      </c>
      <c r="G38" s="162">
        <v>108681</v>
      </c>
      <c r="H38" s="162">
        <v>7053</v>
      </c>
      <c r="I38" s="162">
        <v>4082</v>
      </c>
      <c r="J38" s="162">
        <v>119167</v>
      </c>
      <c r="K38" s="162">
        <v>69068</v>
      </c>
      <c r="L38" s="162">
        <v>3499</v>
      </c>
      <c r="M38" s="163">
        <v>0</v>
      </c>
      <c r="N38" s="163">
        <v>0</v>
      </c>
      <c r="O38" s="163">
        <v>0</v>
      </c>
      <c r="P38" s="162">
        <v>1658</v>
      </c>
      <c r="Q38" s="162">
        <v>1014</v>
      </c>
      <c r="R38" s="167">
        <v>1282</v>
      </c>
      <c r="S38" s="167">
        <v>681</v>
      </c>
      <c r="T38" s="167">
        <v>116</v>
      </c>
      <c r="U38" s="167">
        <v>34</v>
      </c>
      <c r="V38" s="167">
        <v>2754</v>
      </c>
      <c r="W38" s="167">
        <v>2077</v>
      </c>
      <c r="X38" s="167">
        <v>54171</v>
      </c>
      <c r="Y38" s="166">
        <v>31725</v>
      </c>
    </row>
    <row r="39" spans="1:25" x14ac:dyDescent="0.3">
      <c r="A39" s="377">
        <v>2013</v>
      </c>
      <c r="B39" s="329">
        <f t="shared" si="0"/>
        <v>4.2550198304268543</v>
      </c>
      <c r="C39" s="330">
        <f t="shared" si="1"/>
        <v>4.5690686201225894</v>
      </c>
      <c r="D39" s="369">
        <f t="shared" si="4"/>
        <v>67.941509310992473</v>
      </c>
      <c r="E39" s="322">
        <f t="shared" si="5"/>
        <v>67.786797242652597</v>
      </c>
      <c r="F39" s="165">
        <v>184817</v>
      </c>
      <c r="G39" s="162">
        <v>107024</v>
      </c>
      <c r="H39" s="162">
        <v>7864</v>
      </c>
      <c r="I39" s="162">
        <v>4890</v>
      </c>
      <c r="J39" s="162">
        <v>114671</v>
      </c>
      <c r="K39" s="162">
        <v>67557</v>
      </c>
      <c r="L39" s="162">
        <v>4371</v>
      </c>
      <c r="M39" s="163">
        <v>0</v>
      </c>
      <c r="N39" s="163">
        <v>0</v>
      </c>
      <c r="O39" s="163">
        <v>0</v>
      </c>
      <c r="P39" s="162">
        <v>1569</v>
      </c>
      <c r="Q39" s="162">
        <v>909</v>
      </c>
      <c r="R39" s="167">
        <v>1108</v>
      </c>
      <c r="S39" s="167">
        <v>552</v>
      </c>
      <c r="T39" s="167">
        <v>104</v>
      </c>
      <c r="U39" s="167">
        <v>36</v>
      </c>
      <c r="V39" s="167">
        <v>2591</v>
      </c>
      <c r="W39" s="167">
        <v>1885</v>
      </c>
      <c r="X39" s="167">
        <v>52539</v>
      </c>
      <c r="Y39" s="166">
        <v>31195</v>
      </c>
    </row>
    <row r="40" spans="1:25" x14ac:dyDescent="0.3">
      <c r="A40" s="377">
        <v>2014</v>
      </c>
      <c r="B40" s="329">
        <f t="shared" si="0"/>
        <v>4.5406460619015414</v>
      </c>
      <c r="C40" s="330">
        <f t="shared" si="1"/>
        <v>4.8936977980258165</v>
      </c>
      <c r="D40" s="369">
        <f t="shared" si="4"/>
        <v>67.78983438035408</v>
      </c>
      <c r="E40" s="322">
        <f t="shared" si="5"/>
        <v>68.010942013452961</v>
      </c>
      <c r="F40" s="165">
        <v>183388</v>
      </c>
      <c r="G40" s="162">
        <v>105360</v>
      </c>
      <c r="H40" s="162">
        <v>8327</v>
      </c>
      <c r="I40" s="162">
        <v>5156</v>
      </c>
      <c r="J40" s="162">
        <v>112765</v>
      </c>
      <c r="K40" s="162">
        <v>66631</v>
      </c>
      <c r="L40" s="162">
        <v>5261</v>
      </c>
      <c r="M40" s="163">
        <v>0</v>
      </c>
      <c r="N40" s="163">
        <v>0</v>
      </c>
      <c r="O40" s="163">
        <v>0</v>
      </c>
      <c r="P40" s="162">
        <v>1536</v>
      </c>
      <c r="Q40" s="162">
        <v>947</v>
      </c>
      <c r="R40" s="167">
        <v>1111</v>
      </c>
      <c r="S40" s="167">
        <v>572</v>
      </c>
      <c r="T40" s="167">
        <v>91</v>
      </c>
      <c r="U40" s="167">
        <v>24</v>
      </c>
      <c r="V40" s="167">
        <v>2253</v>
      </c>
      <c r="W40" s="167">
        <v>1637</v>
      </c>
      <c r="X40" s="167">
        <v>52044</v>
      </c>
      <c r="Y40" s="166">
        <v>30393</v>
      </c>
    </row>
    <row r="41" spans="1:25" x14ac:dyDescent="0.3">
      <c r="A41" s="377">
        <v>2015</v>
      </c>
      <c r="B41" s="329">
        <f t="shared" si="0"/>
        <v>5.1221330526685085</v>
      </c>
      <c r="C41" s="330">
        <f t="shared" si="1"/>
        <v>5.4194239003503304</v>
      </c>
      <c r="D41" s="369">
        <f t="shared" si="4"/>
        <v>69.494760388047354</v>
      </c>
      <c r="E41" s="322">
        <f t="shared" si="5"/>
        <v>70.025551781789886</v>
      </c>
      <c r="F41" s="165">
        <f t="shared" ref="F41:G43" si="6">H41+J41+L41+N41+P41+R41+T41+V41+X41</f>
        <v>182424</v>
      </c>
      <c r="G41" s="162">
        <f t="shared" si="6"/>
        <v>102760</v>
      </c>
      <c r="H41" s="162">
        <v>9344</v>
      </c>
      <c r="I41" s="162">
        <v>5569</v>
      </c>
      <c r="J41" s="162">
        <v>114330</v>
      </c>
      <c r="K41" s="162">
        <v>66595</v>
      </c>
      <c r="L41" s="162">
        <v>5336</v>
      </c>
      <c r="M41" s="163">
        <v>0</v>
      </c>
      <c r="N41" s="163">
        <v>0</v>
      </c>
      <c r="O41" s="163">
        <v>0</v>
      </c>
      <c r="P41" s="162">
        <v>1697</v>
      </c>
      <c r="Q41" s="162">
        <v>1059</v>
      </c>
      <c r="R41" s="167">
        <v>875</v>
      </c>
      <c r="S41" s="167">
        <v>467</v>
      </c>
      <c r="T41" s="167">
        <v>104</v>
      </c>
      <c r="U41" s="167">
        <v>41</v>
      </c>
      <c r="V41" s="167">
        <v>2249</v>
      </c>
      <c r="W41" s="167">
        <v>1582</v>
      </c>
      <c r="X41" s="167">
        <v>48489</v>
      </c>
      <c r="Y41" s="166">
        <v>27447</v>
      </c>
    </row>
    <row r="42" spans="1:25" x14ac:dyDescent="0.3">
      <c r="A42" s="377">
        <v>2016</v>
      </c>
      <c r="B42" s="329">
        <f t="shared" si="0"/>
        <v>5.0239234449760763</v>
      </c>
      <c r="C42" s="330">
        <f t="shared" si="1"/>
        <v>5.4443322771841798</v>
      </c>
      <c r="D42" s="369">
        <f t="shared" si="4"/>
        <v>70.579676946031782</v>
      </c>
      <c r="E42" s="322">
        <f t="shared" si="5"/>
        <v>71.392249598689943</v>
      </c>
      <c r="F42" s="165">
        <f t="shared" si="6"/>
        <v>178486</v>
      </c>
      <c r="G42" s="162">
        <f t="shared" si="6"/>
        <v>100049</v>
      </c>
      <c r="H42" s="162">
        <v>8967</v>
      </c>
      <c r="I42" s="162">
        <v>5447</v>
      </c>
      <c r="J42" s="162">
        <v>114001</v>
      </c>
      <c r="K42" s="162">
        <v>66267</v>
      </c>
      <c r="L42" s="162">
        <v>5182</v>
      </c>
      <c r="M42" s="163">
        <v>0</v>
      </c>
      <c r="N42" s="163">
        <v>0</v>
      </c>
      <c r="O42" s="163">
        <v>0</v>
      </c>
      <c r="P42" s="162">
        <v>1337</v>
      </c>
      <c r="Q42" s="162">
        <v>752</v>
      </c>
      <c r="R42" s="167">
        <v>712</v>
      </c>
      <c r="S42" s="167">
        <v>360</v>
      </c>
      <c r="T42" s="167">
        <v>81</v>
      </c>
      <c r="U42" s="167">
        <v>30</v>
      </c>
      <c r="V42" s="167">
        <v>2023</v>
      </c>
      <c r="W42" s="167">
        <v>1391</v>
      </c>
      <c r="X42" s="167">
        <v>46183</v>
      </c>
      <c r="Y42" s="166">
        <v>25802</v>
      </c>
    </row>
    <row r="43" spans="1:25" x14ac:dyDescent="0.3">
      <c r="A43" s="377">
        <v>2017</v>
      </c>
      <c r="B43" s="329">
        <f t="shared" si="0"/>
        <v>5.3022603819870335</v>
      </c>
      <c r="C43" s="330">
        <f t="shared" si="1"/>
        <v>5.6989413891040535</v>
      </c>
      <c r="D43" s="369">
        <f t="shared" si="4"/>
        <v>69.819062396530569</v>
      </c>
      <c r="E43" s="322">
        <f t="shared" si="5"/>
        <v>70.788500430172405</v>
      </c>
      <c r="F43" s="165">
        <f t="shared" si="6"/>
        <v>171210</v>
      </c>
      <c r="G43" s="162">
        <f t="shared" si="6"/>
        <v>96825</v>
      </c>
      <c r="H43" s="162">
        <v>9078</v>
      </c>
      <c r="I43" s="162">
        <v>5518</v>
      </c>
      <c r="J43" s="162">
        <v>107543</v>
      </c>
      <c r="K43" s="162">
        <v>63355</v>
      </c>
      <c r="L43" s="162">
        <v>5156</v>
      </c>
      <c r="M43" s="163">
        <v>0</v>
      </c>
      <c r="N43" s="163">
        <v>0</v>
      </c>
      <c r="O43" s="163">
        <v>0</v>
      </c>
      <c r="P43" s="162">
        <v>1399</v>
      </c>
      <c r="Q43" s="162">
        <v>880</v>
      </c>
      <c r="R43" s="161">
        <v>716</v>
      </c>
      <c r="S43" s="161">
        <v>358</v>
      </c>
      <c r="T43" s="161">
        <v>107</v>
      </c>
      <c r="U43" s="161">
        <v>31</v>
      </c>
      <c r="V43" s="161">
        <v>2122</v>
      </c>
      <c r="W43" s="161">
        <v>1419</v>
      </c>
      <c r="X43" s="161">
        <v>45089</v>
      </c>
      <c r="Y43" s="166">
        <v>25264</v>
      </c>
    </row>
    <row r="44" spans="1:25" x14ac:dyDescent="0.3">
      <c r="A44" s="377">
        <v>2018</v>
      </c>
      <c r="B44" s="329">
        <f t="shared" si="0"/>
        <v>5.8105642313798906</v>
      </c>
      <c r="C44" s="330">
        <f t="shared" si="1"/>
        <v>6.3844235768475786</v>
      </c>
      <c r="D44" s="369">
        <f t="shared" si="4"/>
        <v>71.108454539416883</v>
      </c>
      <c r="E44" s="322">
        <f t="shared" si="5"/>
        <v>71.448741985510267</v>
      </c>
      <c r="F44" s="165">
        <v>168796</v>
      </c>
      <c r="G44" s="162">
        <v>94245</v>
      </c>
      <c r="H44" s="162">
        <v>9808</v>
      </c>
      <c r="I44" s="162">
        <v>6017</v>
      </c>
      <c r="J44" s="162">
        <v>107068</v>
      </c>
      <c r="K44" s="162">
        <v>61736</v>
      </c>
      <c r="L44" s="162">
        <v>5477</v>
      </c>
      <c r="M44" s="163">
        <v>0</v>
      </c>
      <c r="N44" s="163">
        <v>0</v>
      </c>
      <c r="O44" s="163">
        <v>0</v>
      </c>
      <c r="P44" s="162">
        <v>1057</v>
      </c>
      <c r="Q44" s="162">
        <v>649</v>
      </c>
      <c r="R44" s="161">
        <v>836</v>
      </c>
      <c r="S44" s="161">
        <v>431</v>
      </c>
      <c r="T44" s="161">
        <v>87</v>
      </c>
      <c r="U44" s="161">
        <v>32</v>
      </c>
      <c r="V44" s="161">
        <v>2018</v>
      </c>
      <c r="W44" s="161">
        <v>1359</v>
      </c>
      <c r="X44" s="161">
        <v>42445</v>
      </c>
      <c r="Y44" s="160">
        <v>24021</v>
      </c>
    </row>
    <row r="45" spans="1:25" x14ac:dyDescent="0.3">
      <c r="A45" s="377">
        <v>2019</v>
      </c>
      <c r="B45" s="329">
        <f t="shared" si="0"/>
        <v>6.4988800211384756</v>
      </c>
      <c r="C45" s="330">
        <f t="shared" si="1"/>
        <v>7.2766467592745352</v>
      </c>
      <c r="D45" s="369">
        <f t="shared" si="4"/>
        <v>70.894079851894205</v>
      </c>
      <c r="E45" s="322">
        <f t="shared" si="5"/>
        <v>71.643146992913813</v>
      </c>
      <c r="F45" s="165">
        <v>166521</v>
      </c>
      <c r="G45" s="162">
        <v>90921</v>
      </c>
      <c r="H45" s="162">
        <v>10822</v>
      </c>
      <c r="I45" s="162">
        <v>6616</v>
      </c>
      <c r="J45" s="162">
        <v>104159</v>
      </c>
      <c r="K45" s="162">
        <v>59145</v>
      </c>
      <c r="L45" s="162">
        <v>5840</v>
      </c>
      <c r="M45" s="164">
        <v>0</v>
      </c>
      <c r="N45" s="163">
        <v>0</v>
      </c>
      <c r="O45" s="163">
        <v>0</v>
      </c>
      <c r="P45" s="162">
        <v>887</v>
      </c>
      <c r="Q45" s="162">
        <v>481</v>
      </c>
      <c r="R45" s="161">
        <v>979</v>
      </c>
      <c r="S45" s="161">
        <v>477</v>
      </c>
      <c r="T45" s="161">
        <v>72</v>
      </c>
      <c r="U45" s="161">
        <v>25</v>
      </c>
      <c r="V45" s="161">
        <v>1886</v>
      </c>
      <c r="W45" s="161">
        <v>1248</v>
      </c>
      <c r="X45" s="161">
        <v>41876</v>
      </c>
      <c r="Y45" s="160">
        <v>22929</v>
      </c>
    </row>
    <row r="46" spans="1:25" x14ac:dyDescent="0.3">
      <c r="A46" s="377">
        <v>2020</v>
      </c>
      <c r="B46" s="329">
        <f t="shared" ref="B46" si="7">H46/F46*100</f>
        <v>6.8253316919710025</v>
      </c>
      <c r="C46" s="330">
        <f t="shared" ref="C46" si="8">I46/G46*100</f>
        <v>7.7854459099372306</v>
      </c>
      <c r="D46" s="369">
        <f t="shared" ref="D46" si="9">J46/(F46-H46-L46-R46-T46-V46)*100</f>
        <v>68.673867448231576</v>
      </c>
      <c r="E46" s="322">
        <f t="shared" ref="E46" si="10">K46/(G46-I46-M46-S46-U46-W46)*100</f>
        <v>69.10527752276505</v>
      </c>
      <c r="F46" s="165">
        <v>168153</v>
      </c>
      <c r="G46" s="162">
        <v>89693</v>
      </c>
      <c r="H46" s="162">
        <v>11477</v>
      </c>
      <c r="I46" s="162">
        <v>6983</v>
      </c>
      <c r="J46" s="162">
        <v>100520</v>
      </c>
      <c r="K46" s="162">
        <v>55703</v>
      </c>
      <c r="L46" s="162">
        <v>6675</v>
      </c>
      <c r="M46" s="164">
        <v>0</v>
      </c>
      <c r="N46" s="163">
        <v>0</v>
      </c>
      <c r="O46" s="163">
        <v>0</v>
      </c>
      <c r="P46" s="162">
        <v>1226</v>
      </c>
      <c r="Q46" s="162">
        <v>687</v>
      </c>
      <c r="R46" s="161">
        <v>1585</v>
      </c>
      <c r="S46" s="161">
        <v>748</v>
      </c>
      <c r="T46" s="161">
        <v>70</v>
      </c>
      <c r="U46" s="161">
        <v>25</v>
      </c>
      <c r="V46" s="161">
        <v>1973</v>
      </c>
      <c r="W46" s="161">
        <v>1331</v>
      </c>
      <c r="X46" s="161">
        <v>44627</v>
      </c>
      <c r="Y46" s="160">
        <v>24216</v>
      </c>
    </row>
    <row r="47" spans="1:25" x14ac:dyDescent="0.3">
      <c r="A47" s="377">
        <v>2021</v>
      </c>
      <c r="B47" s="329">
        <f t="shared" ref="B47" si="11">H47/F47*100</f>
        <v>7.042882486083073</v>
      </c>
      <c r="C47" s="330">
        <f t="shared" ref="C47" si="12">I47/G47*100</f>
        <v>8.2542140821044594</v>
      </c>
      <c r="D47" s="369">
        <f t="shared" ref="D47" si="13">J47/(F47-H47-L47-R47-T47-V47)*100</f>
        <v>70.974313111740457</v>
      </c>
      <c r="E47" s="322">
        <f t="shared" ref="E47" si="14">K47/(G47-I47-M47-S47-U47-W47)*100</f>
        <v>71.174176396082316</v>
      </c>
      <c r="F47" s="165">
        <v>163470</v>
      </c>
      <c r="G47" s="162">
        <v>89106</v>
      </c>
      <c r="H47" s="162">
        <v>11513</v>
      </c>
      <c r="I47" s="162">
        <v>7355</v>
      </c>
      <c r="J47" s="162">
        <v>99995</v>
      </c>
      <c r="K47" s="162">
        <v>56755</v>
      </c>
      <c r="L47" s="162">
        <v>7513</v>
      </c>
      <c r="M47" s="164">
        <v>0</v>
      </c>
      <c r="N47" s="163">
        <v>0</v>
      </c>
      <c r="O47" s="163">
        <v>0</v>
      </c>
      <c r="P47" s="162">
        <v>1311</v>
      </c>
      <c r="Q47" s="162">
        <v>764</v>
      </c>
      <c r="R47" s="161">
        <v>1626</v>
      </c>
      <c r="S47" s="161">
        <v>731</v>
      </c>
      <c r="T47" s="161">
        <v>79</v>
      </c>
      <c r="U47" s="161">
        <v>26</v>
      </c>
      <c r="V47" s="161">
        <v>1850</v>
      </c>
      <c r="W47" s="161">
        <v>1253</v>
      </c>
      <c r="X47" s="161">
        <v>39583</v>
      </c>
      <c r="Y47" s="160">
        <v>22222</v>
      </c>
    </row>
    <row r="48" spans="1:25" x14ac:dyDescent="0.3">
      <c r="A48" s="377">
        <v>2022</v>
      </c>
      <c r="B48" s="329">
        <f t="shared" ref="B48" si="15">H48/F48*100</f>
        <v>6.9925232822099392</v>
      </c>
      <c r="C48" s="330">
        <f t="shared" ref="C48" si="16">I48/G48*100</f>
        <v>7.9624916890203359</v>
      </c>
      <c r="D48" s="369">
        <f t="shared" ref="D48" si="17">J48/(F48-H48-L48-R48-T48-V48)*100</f>
        <v>72.892594394776793</v>
      </c>
      <c r="E48" s="322">
        <f t="shared" ref="E48" si="18">K48/(G48-I48-M48-S48-U48-W48)*100</f>
        <v>73.126900037199036</v>
      </c>
      <c r="F48" s="165">
        <v>159027</v>
      </c>
      <c r="G48" s="162">
        <v>87234</v>
      </c>
      <c r="H48" s="162">
        <v>11120</v>
      </c>
      <c r="I48" s="162">
        <v>6946</v>
      </c>
      <c r="J48" s="162">
        <v>100368</v>
      </c>
      <c r="K48" s="162">
        <v>57009</v>
      </c>
      <c r="L48" s="162">
        <v>5776</v>
      </c>
      <c r="M48" s="164">
        <v>0</v>
      </c>
      <c r="N48" s="163">
        <v>0</v>
      </c>
      <c r="O48" s="163">
        <v>0</v>
      </c>
      <c r="P48" s="162">
        <v>2137</v>
      </c>
      <c r="Q48" s="162">
        <v>1291</v>
      </c>
      <c r="R48" s="161">
        <v>2551</v>
      </c>
      <c r="S48" s="161">
        <v>1061</v>
      </c>
      <c r="T48" s="161">
        <v>63</v>
      </c>
      <c r="U48" s="161">
        <v>21</v>
      </c>
      <c r="V48" s="161">
        <v>1824</v>
      </c>
      <c r="W48" s="161">
        <v>1247</v>
      </c>
      <c r="X48" s="161">
        <v>35188</v>
      </c>
      <c r="Y48" s="160">
        <v>19659</v>
      </c>
    </row>
    <row r="49" spans="1:41" x14ac:dyDescent="0.3">
      <c r="A49" s="377">
        <v>2023</v>
      </c>
      <c r="B49" s="329">
        <v>7.429513491689657</v>
      </c>
      <c r="C49" s="330">
        <v>8.1147890681858108</v>
      </c>
      <c r="D49" s="369">
        <v>72.421536987742726</v>
      </c>
      <c r="E49" s="322">
        <v>72.636364924009584</v>
      </c>
      <c r="F49" s="165">
        <v>148610</v>
      </c>
      <c r="G49" s="162">
        <v>79694</v>
      </c>
      <c r="H49" s="162">
        <v>11041</v>
      </c>
      <c r="I49" s="162">
        <v>6467</v>
      </c>
      <c r="J49" s="162">
        <v>92231</v>
      </c>
      <c r="K49" s="162">
        <v>51282</v>
      </c>
      <c r="L49" s="162">
        <v>4755</v>
      </c>
      <c r="M49" s="164">
        <v>0</v>
      </c>
      <c r="N49" s="163">
        <v>0</v>
      </c>
      <c r="O49" s="163">
        <v>0</v>
      </c>
      <c r="P49" s="162">
        <v>1947</v>
      </c>
      <c r="Q49" s="162">
        <v>1028</v>
      </c>
      <c r="R49" s="161">
        <v>3724</v>
      </c>
      <c r="S49" s="161">
        <v>1525</v>
      </c>
      <c r="T49" s="161">
        <v>78</v>
      </c>
      <c r="U49" s="161">
        <v>31</v>
      </c>
      <c r="V49" s="161">
        <v>1659</v>
      </c>
      <c r="W49" s="161">
        <v>1070</v>
      </c>
      <c r="X49" s="161">
        <v>33175</v>
      </c>
      <c r="Y49" s="160">
        <v>18291</v>
      </c>
    </row>
    <row r="50" spans="1:41" ht="16.5" customHeight="1" x14ac:dyDescent="0.3">
      <c r="A50" s="159" t="s">
        <v>331</v>
      </c>
      <c r="B50" s="154"/>
      <c r="C50" s="154"/>
      <c r="D50" s="154"/>
      <c r="E50" s="154"/>
      <c r="F50" s="152"/>
      <c r="G50" s="152"/>
      <c r="H50" s="153"/>
      <c r="I50" s="153"/>
      <c r="J50" s="152"/>
      <c r="K50" s="152"/>
      <c r="L50" s="152"/>
      <c r="M50" s="152"/>
      <c r="N50" s="141"/>
      <c r="O50" s="141"/>
      <c r="P50" s="141"/>
      <c r="Q50" s="141"/>
      <c r="R50" s="141"/>
      <c r="S50" s="141"/>
      <c r="T50" s="141"/>
      <c r="U50" s="141"/>
      <c r="V50" s="141"/>
      <c r="W50" s="141"/>
      <c r="X50" s="141"/>
    </row>
    <row r="51" spans="1:41" ht="16.5" customHeight="1" x14ac:dyDescent="0.3">
      <c r="A51" s="151" t="s">
        <v>330</v>
      </c>
      <c r="B51" s="155"/>
      <c r="C51" s="154"/>
      <c r="D51" s="154"/>
      <c r="E51" s="154"/>
      <c r="F51" s="152"/>
      <c r="G51" s="152"/>
      <c r="H51" s="153"/>
      <c r="I51" s="153"/>
      <c r="J51" s="152"/>
      <c r="K51" s="152"/>
      <c r="L51" s="152"/>
      <c r="M51" s="152"/>
      <c r="N51" s="141"/>
      <c r="O51" s="141"/>
      <c r="P51" s="141"/>
      <c r="Q51" s="141"/>
      <c r="R51" s="141"/>
      <c r="S51" s="141"/>
      <c r="T51" s="141"/>
      <c r="U51" s="141"/>
      <c r="V51" s="141"/>
      <c r="W51" s="141"/>
      <c r="X51" s="141"/>
    </row>
    <row r="52" spans="1:41" ht="16.5" customHeight="1" x14ac:dyDescent="0.3">
      <c r="A52" s="150" t="s">
        <v>318</v>
      </c>
      <c r="B52" s="140"/>
      <c r="C52" s="138"/>
      <c r="D52" s="138"/>
      <c r="E52" s="138"/>
      <c r="F52" s="141"/>
      <c r="G52" s="114"/>
      <c r="H52" s="114"/>
      <c r="I52" s="141"/>
      <c r="J52" s="141"/>
      <c r="K52" s="114"/>
      <c r="L52" s="114"/>
      <c r="M52" s="158"/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</row>
    <row r="53" spans="1:41" ht="16.5" customHeight="1" x14ac:dyDescent="0.3">
      <c r="A53" s="150" t="s">
        <v>329</v>
      </c>
      <c r="B53" s="140"/>
      <c r="C53" s="138"/>
      <c r="D53" s="138"/>
      <c r="E53" s="138"/>
      <c r="F53" s="141"/>
      <c r="G53" s="114"/>
      <c r="H53" s="114"/>
      <c r="I53" s="141"/>
      <c r="J53" s="141"/>
      <c r="K53" s="114"/>
      <c r="L53" s="114"/>
      <c r="M53" s="158"/>
      <c r="N53" s="141"/>
      <c r="O53" s="141"/>
      <c r="P53" s="141"/>
      <c r="Q53" s="141"/>
      <c r="R53" s="141"/>
      <c r="S53" s="141"/>
      <c r="T53" s="141"/>
      <c r="U53" s="141"/>
      <c r="V53" s="141"/>
      <c r="W53" s="141"/>
      <c r="X53" s="141"/>
    </row>
    <row r="54" spans="1:41" ht="16.5" customHeight="1" x14ac:dyDescent="0.3">
      <c r="A54" s="148" t="s">
        <v>328</v>
      </c>
      <c r="B54" s="140"/>
      <c r="C54" s="140"/>
      <c r="D54" s="140"/>
      <c r="E54" s="140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</row>
    <row r="55" spans="1:41" ht="16.5" customHeight="1" x14ac:dyDescent="0.3">
      <c r="A55" s="148" t="s">
        <v>327</v>
      </c>
      <c r="B55" s="140"/>
      <c r="C55" s="140"/>
      <c r="D55" s="140"/>
      <c r="E55" s="140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</row>
    <row r="56" spans="1:41" ht="16.5" customHeight="1" x14ac:dyDescent="0.3">
      <c r="A56" s="148" t="s">
        <v>326</v>
      </c>
      <c r="B56" s="140"/>
      <c r="C56" s="140"/>
      <c r="D56" s="140"/>
      <c r="E56" s="140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</row>
    <row r="57" spans="1:41" s="157" customFormat="1" ht="16.5" customHeight="1" x14ac:dyDescent="0.3">
      <c r="A57" s="151" t="s">
        <v>325</v>
      </c>
      <c r="B57" s="155"/>
      <c r="C57" s="154"/>
      <c r="D57" s="154"/>
      <c r="E57" s="154"/>
      <c r="F57" s="152"/>
      <c r="G57" s="152"/>
      <c r="H57" s="153"/>
      <c r="I57" s="153"/>
      <c r="J57" s="152"/>
      <c r="K57" s="152"/>
      <c r="L57" s="152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35"/>
    </row>
    <row r="58" spans="1:41" s="157" customFormat="1" ht="16.5" customHeight="1" x14ac:dyDescent="0.3">
      <c r="A58" s="150" t="s">
        <v>321</v>
      </c>
      <c r="B58" s="140"/>
      <c r="C58" s="138"/>
      <c r="D58" s="138"/>
      <c r="E58" s="138"/>
      <c r="F58" s="141"/>
      <c r="G58" s="114"/>
      <c r="H58" s="114"/>
      <c r="I58" s="141"/>
      <c r="J58" s="141"/>
      <c r="K58" s="114"/>
      <c r="L58" s="114"/>
      <c r="M58" s="141"/>
      <c r="N58" s="141"/>
      <c r="O58" s="141"/>
      <c r="P58" s="141"/>
      <c r="Q58" s="141"/>
      <c r="R58" s="141"/>
      <c r="S58" s="141"/>
      <c r="T58" s="141"/>
      <c r="U58" s="141"/>
      <c r="V58" s="141"/>
      <c r="W58" s="141"/>
      <c r="X58" s="141"/>
      <c r="Y58" s="135"/>
    </row>
    <row r="59" spans="1:41" s="157" customFormat="1" ht="16.5" customHeight="1" x14ac:dyDescent="0.3">
      <c r="A59" s="150" t="s">
        <v>324</v>
      </c>
      <c r="B59" s="140"/>
      <c r="C59" s="138"/>
      <c r="D59" s="138"/>
      <c r="E59" s="138"/>
      <c r="F59" s="141"/>
      <c r="G59" s="114"/>
      <c r="H59" s="114"/>
      <c r="I59" s="141"/>
      <c r="J59" s="141"/>
      <c r="K59" s="114"/>
      <c r="L59" s="114"/>
      <c r="M59" s="141"/>
      <c r="N59" s="137"/>
      <c r="O59" s="137"/>
      <c r="P59" s="137"/>
      <c r="Q59" s="114"/>
      <c r="R59" s="114"/>
      <c r="S59" s="114"/>
      <c r="T59" s="114"/>
      <c r="U59" s="114"/>
      <c r="V59" s="114"/>
      <c r="W59" s="114"/>
      <c r="X59" s="114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</row>
    <row r="60" spans="1:41" s="157" customFormat="1" ht="16.5" customHeight="1" x14ac:dyDescent="0.3">
      <c r="A60" s="148" t="s">
        <v>323</v>
      </c>
      <c r="B60" s="140"/>
      <c r="C60" s="140"/>
      <c r="D60" s="140"/>
      <c r="E60" s="140"/>
      <c r="F60" s="141"/>
      <c r="G60" s="141"/>
      <c r="H60" s="141"/>
      <c r="I60" s="141"/>
      <c r="J60" s="141"/>
      <c r="K60" s="141"/>
      <c r="L60" s="141"/>
      <c r="M60" s="141"/>
      <c r="N60" s="137"/>
      <c r="O60" s="137"/>
      <c r="P60" s="137"/>
      <c r="Q60" s="137"/>
      <c r="R60" s="137"/>
      <c r="S60" s="137"/>
      <c r="T60" s="137"/>
      <c r="U60" s="137"/>
      <c r="V60" s="137"/>
      <c r="W60" s="141"/>
      <c r="X60" s="141"/>
      <c r="Y60" s="135"/>
    </row>
    <row r="61" spans="1:41" s="9" customFormat="1" ht="16.5" customHeight="1" x14ac:dyDescent="0.3">
      <c r="A61" s="148" t="s">
        <v>315</v>
      </c>
      <c r="B61" s="140"/>
      <c r="C61" s="140"/>
      <c r="D61" s="140"/>
      <c r="E61" s="140"/>
      <c r="F61" s="141"/>
      <c r="G61" s="141"/>
      <c r="H61" s="141"/>
      <c r="I61" s="141"/>
      <c r="J61" s="141"/>
      <c r="K61" s="141"/>
      <c r="L61" s="141"/>
      <c r="M61" s="141"/>
      <c r="N61" s="137"/>
      <c r="O61" s="137"/>
      <c r="P61" s="137"/>
      <c r="Q61" s="137"/>
      <c r="R61" s="137"/>
      <c r="S61" s="137"/>
      <c r="T61" s="137"/>
      <c r="U61" s="137"/>
      <c r="V61" s="137"/>
      <c r="W61" s="141"/>
      <c r="X61" s="141"/>
      <c r="Y61" s="156"/>
    </row>
    <row r="62" spans="1:41" ht="16.5" customHeight="1" x14ac:dyDescent="0.3">
      <c r="A62" s="151" t="s">
        <v>322</v>
      </c>
      <c r="B62" s="155"/>
      <c r="C62" s="154"/>
      <c r="D62" s="154"/>
      <c r="E62" s="154"/>
      <c r="F62" s="152"/>
      <c r="G62" s="152"/>
      <c r="H62" s="153"/>
      <c r="I62" s="153"/>
      <c r="J62" s="152"/>
      <c r="K62" s="152"/>
      <c r="L62" s="152"/>
      <c r="M62" s="141"/>
      <c r="N62" s="137"/>
      <c r="O62" s="137"/>
      <c r="P62" s="137"/>
      <c r="Q62" s="137"/>
      <c r="R62" s="137"/>
      <c r="S62" s="137"/>
      <c r="T62" s="137"/>
      <c r="U62" s="137"/>
      <c r="V62" s="137"/>
      <c r="W62" s="141"/>
      <c r="X62" s="141"/>
    </row>
    <row r="63" spans="1:41" ht="16.5" customHeight="1" x14ac:dyDescent="0.3">
      <c r="A63" s="150" t="s">
        <v>321</v>
      </c>
      <c r="B63" s="140"/>
      <c r="C63" s="138"/>
      <c r="D63" s="138"/>
      <c r="E63" s="138"/>
      <c r="F63" s="141"/>
      <c r="G63" s="114"/>
      <c r="H63" s="114"/>
      <c r="I63" s="141"/>
      <c r="J63" s="141"/>
      <c r="K63" s="114"/>
      <c r="L63" s="114"/>
      <c r="M63" s="141"/>
      <c r="N63" s="141"/>
      <c r="O63" s="141"/>
      <c r="P63" s="141"/>
      <c r="Q63" s="141"/>
      <c r="R63" s="141"/>
      <c r="S63" s="141"/>
      <c r="T63" s="141"/>
      <c r="U63" s="141"/>
      <c r="V63" s="141"/>
      <c r="W63" s="141"/>
      <c r="X63" s="141"/>
    </row>
    <row r="64" spans="1:41" x14ac:dyDescent="0.3">
      <c r="A64" s="150" t="s">
        <v>317</v>
      </c>
      <c r="B64" s="140"/>
      <c r="C64" s="138"/>
      <c r="D64" s="138"/>
      <c r="E64" s="138"/>
      <c r="F64" s="141"/>
      <c r="G64" s="114"/>
      <c r="H64" s="114"/>
      <c r="I64" s="141"/>
      <c r="J64" s="141"/>
      <c r="K64" s="114"/>
      <c r="L64" s="114"/>
      <c r="M64" s="141"/>
      <c r="N64" s="141"/>
      <c r="O64" s="141"/>
      <c r="P64" s="141"/>
      <c r="Q64" s="141"/>
      <c r="R64" s="141"/>
      <c r="S64" s="141"/>
      <c r="T64" s="141"/>
      <c r="U64" s="141"/>
      <c r="V64" s="141"/>
      <c r="W64" s="141"/>
      <c r="X64" s="141"/>
    </row>
    <row r="65" spans="1:24" ht="16.5" customHeight="1" x14ac:dyDescent="0.3">
      <c r="A65" s="148" t="s">
        <v>320</v>
      </c>
      <c r="B65" s="140"/>
      <c r="C65" s="140"/>
      <c r="D65" s="140"/>
      <c r="E65" s="140"/>
      <c r="F65" s="141"/>
      <c r="G65" s="141"/>
      <c r="H65" s="141"/>
      <c r="I65" s="141"/>
      <c r="J65" s="141"/>
      <c r="K65" s="141"/>
      <c r="L65" s="141"/>
      <c r="M65" s="141"/>
      <c r="N65" s="141"/>
      <c r="O65" s="141"/>
      <c r="P65" s="141"/>
      <c r="Q65" s="141"/>
      <c r="R65" s="141"/>
      <c r="S65" s="141"/>
      <c r="T65" s="141"/>
      <c r="U65" s="141"/>
      <c r="V65" s="141"/>
      <c r="W65" s="141"/>
      <c r="X65" s="141"/>
    </row>
    <row r="66" spans="1:24" ht="16.5" customHeight="1" x14ac:dyDescent="0.3">
      <c r="A66" s="148" t="s">
        <v>315</v>
      </c>
      <c r="B66" s="140"/>
      <c r="C66" s="140"/>
      <c r="D66" s="140"/>
      <c r="E66" s="140"/>
      <c r="F66" s="141"/>
      <c r="G66" s="141"/>
      <c r="H66" s="141"/>
      <c r="I66" s="141"/>
      <c r="J66" s="141"/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  <c r="W66" s="149"/>
      <c r="X66" s="149"/>
    </row>
    <row r="67" spans="1:24" ht="16.5" customHeight="1" x14ac:dyDescent="0.3">
      <c r="A67" s="151" t="s">
        <v>319</v>
      </c>
      <c r="B67" s="140"/>
      <c r="C67" s="140"/>
      <c r="D67" s="140"/>
      <c r="E67" s="140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9"/>
      <c r="X67" s="149"/>
    </row>
    <row r="68" spans="1:24" ht="16.5" customHeight="1" x14ac:dyDescent="0.3">
      <c r="A68" s="150" t="s">
        <v>318</v>
      </c>
      <c r="B68" s="140"/>
      <c r="C68" s="140"/>
      <c r="D68" s="140"/>
      <c r="E68" s="140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9"/>
      <c r="X68" s="149"/>
    </row>
    <row r="69" spans="1:24" ht="16.5" customHeight="1" x14ac:dyDescent="0.3">
      <c r="A69" s="150" t="s">
        <v>317</v>
      </c>
      <c r="B69" s="140"/>
      <c r="C69" s="140"/>
      <c r="D69" s="140"/>
      <c r="E69" s="140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9"/>
      <c r="X69" s="149"/>
    </row>
    <row r="70" spans="1:24" ht="16.5" customHeight="1" x14ac:dyDescent="0.3">
      <c r="A70" s="148" t="s">
        <v>316</v>
      </c>
      <c r="B70" s="140"/>
      <c r="C70" s="140"/>
      <c r="D70" s="140"/>
      <c r="E70" s="140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</row>
    <row r="71" spans="1:24" ht="16.5" customHeight="1" x14ac:dyDescent="0.3">
      <c r="A71" s="148" t="s">
        <v>315</v>
      </c>
      <c r="B71" s="140"/>
      <c r="C71" s="140"/>
      <c r="D71" s="140"/>
      <c r="E71" s="140"/>
      <c r="F71" s="114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</row>
    <row r="72" spans="1:24" ht="16.5" customHeight="1" x14ac:dyDescent="0.3">
      <c r="A72" s="148"/>
      <c r="B72" s="140"/>
      <c r="C72" s="140"/>
      <c r="D72" s="140"/>
      <c r="E72" s="140"/>
      <c r="F72" s="114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</row>
    <row r="73" spans="1:24" x14ac:dyDescent="0.3">
      <c r="A73" s="147" t="s">
        <v>314</v>
      </c>
      <c r="B73" s="144"/>
      <c r="C73" s="144"/>
      <c r="D73" s="143"/>
      <c r="E73" s="143"/>
      <c r="F73" s="142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</row>
    <row r="74" spans="1:24" x14ac:dyDescent="0.3">
      <c r="A74" s="146" t="s">
        <v>313</v>
      </c>
      <c r="B74" s="144"/>
      <c r="C74" s="143"/>
      <c r="D74" s="143"/>
      <c r="E74" s="114"/>
      <c r="F74" s="142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</row>
    <row r="75" spans="1:24" x14ac:dyDescent="0.3">
      <c r="A75" s="146" t="s">
        <v>312</v>
      </c>
      <c r="B75" s="144"/>
      <c r="C75" s="143"/>
      <c r="D75" s="143"/>
      <c r="E75" s="114"/>
      <c r="F75" s="142"/>
      <c r="G75" s="141"/>
      <c r="H75" s="141"/>
      <c r="I75" s="141"/>
      <c r="J75" s="141"/>
      <c r="K75" s="141"/>
      <c r="L75" s="141"/>
    </row>
    <row r="76" spans="1:24" x14ac:dyDescent="0.3">
      <c r="A76" s="146" t="s">
        <v>311</v>
      </c>
      <c r="B76" s="144"/>
      <c r="C76" s="143"/>
      <c r="D76" s="143"/>
      <c r="E76" s="114"/>
      <c r="F76" s="142"/>
      <c r="G76" s="141"/>
      <c r="H76" s="141"/>
      <c r="I76" s="141"/>
      <c r="J76" s="141"/>
      <c r="K76" s="141"/>
      <c r="L76" s="141"/>
    </row>
    <row r="77" spans="1:24" x14ac:dyDescent="0.3">
      <c r="A77" s="146" t="s">
        <v>310</v>
      </c>
      <c r="B77" s="144"/>
      <c r="C77" s="143"/>
      <c r="D77" s="143"/>
      <c r="E77" s="114"/>
      <c r="F77" s="142"/>
      <c r="G77" s="141"/>
      <c r="H77" s="141"/>
      <c r="I77" s="141"/>
      <c r="J77" s="141"/>
      <c r="K77" s="141"/>
      <c r="L77" s="141"/>
    </row>
    <row r="78" spans="1:24" x14ac:dyDescent="0.3">
      <c r="A78" s="139" t="s">
        <v>309</v>
      </c>
      <c r="B78" s="144"/>
      <c r="C78" s="143"/>
      <c r="D78" s="143"/>
      <c r="E78" s="114"/>
      <c r="F78" s="142"/>
      <c r="G78" s="141"/>
      <c r="H78" s="141"/>
      <c r="I78" s="141"/>
      <c r="J78" s="141"/>
      <c r="K78" s="141"/>
      <c r="L78" s="141"/>
    </row>
    <row r="79" spans="1:24" x14ac:dyDescent="0.3">
      <c r="A79" s="145" t="s">
        <v>398</v>
      </c>
      <c r="B79" s="139"/>
      <c r="C79" s="144"/>
      <c r="D79" s="143"/>
      <c r="E79" s="143"/>
      <c r="F79" s="142"/>
      <c r="G79" s="141"/>
      <c r="H79" s="141"/>
      <c r="I79" s="141"/>
      <c r="J79" s="141"/>
      <c r="K79" s="141"/>
      <c r="L79" s="141"/>
    </row>
    <row r="80" spans="1:24" x14ac:dyDescent="0.3">
      <c r="A80" s="113" t="s">
        <v>308</v>
      </c>
      <c r="B80" s="140"/>
      <c r="C80" s="140"/>
      <c r="D80" s="139"/>
      <c r="E80" s="138"/>
      <c r="F80" s="137"/>
      <c r="G80" s="136"/>
      <c r="H80" s="136"/>
      <c r="I80" s="137"/>
      <c r="J80" s="137"/>
      <c r="K80" s="136"/>
      <c r="L80" s="136"/>
    </row>
    <row r="81" spans="1:1" x14ac:dyDescent="0.3">
      <c r="A81" s="288" t="s">
        <v>392</v>
      </c>
    </row>
  </sheetData>
  <mergeCells count="14">
    <mergeCell ref="B2:Y2"/>
    <mergeCell ref="X3:Y3"/>
    <mergeCell ref="V3:W3"/>
    <mergeCell ref="T3:U3"/>
    <mergeCell ref="A3:A4"/>
    <mergeCell ref="F3:G3"/>
    <mergeCell ref="H3:I3"/>
    <mergeCell ref="J3:K3"/>
    <mergeCell ref="R3:S3"/>
    <mergeCell ref="N3:O3"/>
    <mergeCell ref="P3:Q3"/>
    <mergeCell ref="L3:M3"/>
    <mergeCell ref="B3:C3"/>
    <mergeCell ref="D3:E3"/>
  </mergeCells>
  <phoneticPr fontId="19" type="noConversion"/>
  <pageMargins left="0.25" right="0.25" top="0.75" bottom="0.75" header="0.3" footer="0.3"/>
  <pageSetup paperSize="9" scale="2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Q57"/>
  <sheetViews>
    <sheetView zoomScale="70" zoomScaleNormal="70" workbookViewId="0">
      <pane xSplit="1" ySplit="5" topLeftCell="B24" activePane="bottomRight" state="frozen"/>
      <selection activeCell="M47" sqref="M47"/>
      <selection pane="topRight" activeCell="M47" sqref="M47"/>
      <selection pane="bottomLeft" activeCell="M47" sqref="M47"/>
      <selection pane="bottomRight" activeCell="M57" sqref="M57"/>
    </sheetView>
  </sheetViews>
  <sheetFormatPr defaultColWidth="7.375" defaultRowHeight="16.5" x14ac:dyDescent="0.3"/>
  <cols>
    <col min="1" max="1" width="9" customWidth="1"/>
    <col min="2" max="5" width="7.375" bestFit="1" customWidth="1"/>
    <col min="6" max="25" width="9.25" customWidth="1"/>
    <col min="26" max="26" width="6.375" bestFit="1" customWidth="1"/>
    <col min="27" max="27" width="6.25" bestFit="1" customWidth="1"/>
    <col min="28" max="29" width="7.375" bestFit="1" customWidth="1"/>
    <col min="30" max="49" width="8.5" customWidth="1"/>
    <col min="50" max="51" width="6.125" style="4" bestFit="1" customWidth="1"/>
    <col min="52" max="53" width="7.125" style="4" bestFit="1" customWidth="1"/>
    <col min="54" max="54" width="9.625" style="4" customWidth="1"/>
    <col min="55" max="55" width="9" style="4" customWidth="1"/>
    <col min="56" max="73" width="8.125" style="4" customWidth="1"/>
    <col min="74" max="75" width="6.125" style="4" bestFit="1" customWidth="1"/>
    <col min="76" max="77" width="7.125" style="4" bestFit="1" customWidth="1"/>
    <col min="78" max="78" width="8.75" style="4" customWidth="1"/>
    <col min="79" max="79" width="8.375" style="4" customWidth="1"/>
    <col min="80" max="81" width="8" style="4" customWidth="1"/>
    <col min="82" max="82" width="8.25" style="4" customWidth="1"/>
    <col min="83" max="83" width="8.375" style="4" customWidth="1"/>
    <col min="84" max="85" width="8" style="4" customWidth="1"/>
    <col min="86" max="86" width="8.375" style="4" customWidth="1"/>
    <col min="87" max="95" width="8" style="4" customWidth="1"/>
    <col min="96" max="96" width="8.375" style="4" customWidth="1"/>
    <col min="97" max="97" width="8" style="4" customWidth="1"/>
    <col min="98" max="99" width="6.25" style="4" bestFit="1" customWidth="1"/>
    <col min="100" max="101" width="7.375" style="4" bestFit="1" customWidth="1"/>
    <col min="102" max="121" width="8.625" style="4" customWidth="1"/>
    <col min="122" max="123" width="6.25" style="4" bestFit="1" customWidth="1"/>
    <col min="124" max="125" width="7.25" style="4" bestFit="1" customWidth="1"/>
    <col min="126" max="126" width="8.375" style="4" customWidth="1"/>
    <col min="127" max="127" width="8.625" style="4" customWidth="1"/>
    <col min="128" max="129" width="7.75" style="4" customWidth="1"/>
    <col min="130" max="131" width="9.125" style="4" customWidth="1"/>
    <col min="132" max="145" width="7.75" style="4" customWidth="1"/>
    <col min="146" max="146" width="7.25" style="4" bestFit="1" customWidth="1"/>
    <col min="147" max="147" width="6.25" style="4" bestFit="1" customWidth="1"/>
    <col min="148" max="149" width="7.25" style="4" bestFit="1" customWidth="1"/>
    <col min="150" max="169" width="8.75" style="4" customWidth="1"/>
    <col min="170" max="170" width="6.375" bestFit="1" customWidth="1"/>
    <col min="171" max="171" width="5.5" bestFit="1" customWidth="1"/>
    <col min="172" max="173" width="6.375" bestFit="1" customWidth="1"/>
    <col min="174" max="185" width="6.125" customWidth="1"/>
    <col min="186" max="187" width="5.25" bestFit="1" customWidth="1"/>
    <col min="188" max="189" width="6.375" bestFit="1" customWidth="1"/>
    <col min="190" max="191" width="8.625" bestFit="1" customWidth="1"/>
    <col min="192" max="193" width="7.25" bestFit="1" customWidth="1"/>
    <col min="194" max="195" width="8.625" bestFit="1" customWidth="1"/>
    <col min="196" max="196" width="7.25" bestFit="1" customWidth="1"/>
    <col min="197" max="197" width="5.125" bestFit="1" customWidth="1"/>
    <col min="198" max="201" width="8.625" bestFit="1" customWidth="1"/>
    <col min="202" max="202" width="6.375" style="4" bestFit="1" customWidth="1"/>
    <col min="203" max="203" width="5.25" style="4" bestFit="1" customWidth="1"/>
    <col min="204" max="205" width="6.375" style="4" bestFit="1" customWidth="1"/>
    <col min="206" max="207" width="8.75" style="4" customWidth="1"/>
    <col min="208" max="217" width="7.625" style="4" customWidth="1"/>
    <col min="218" max="218" width="6.375" style="4" bestFit="1" customWidth="1"/>
    <col min="219" max="219" width="5.125" style="4" customWidth="1"/>
    <col min="220" max="221" width="6.375" style="4" bestFit="1" customWidth="1"/>
    <col min="222" max="233" width="6" style="4" customWidth="1"/>
    <col min="234" max="237" width="6.375" style="4" bestFit="1" customWidth="1"/>
    <col min="238" max="239" width="8.625" style="4" bestFit="1" customWidth="1"/>
    <col min="240" max="241" width="7.25" style="4" bestFit="1" customWidth="1"/>
    <col min="242" max="243" width="8.625" style="4" bestFit="1" customWidth="1"/>
    <col min="244" max="244" width="7.25" style="4" bestFit="1" customWidth="1"/>
    <col min="245" max="245" width="4.875" style="4" bestFit="1" customWidth="1"/>
    <col min="246" max="249" width="8.625" style="4" bestFit="1" customWidth="1"/>
    <col min="250" max="250" width="6.375" style="4" bestFit="1" customWidth="1"/>
    <col min="251" max="251" width="5.25" style="4" bestFit="1" customWidth="1"/>
    <col min="252" max="253" width="6.375" style="4" bestFit="1" customWidth="1"/>
    <col min="254" max="254" width="8.75" style="4" bestFit="1" customWidth="1"/>
    <col min="255" max="256" width="7.75" style="4" bestFit="1" customWidth="1"/>
    <col min="257" max="257" width="6.25" style="4" bestFit="1" customWidth="1"/>
    <col min="258" max="258" width="7.75" style="4" bestFit="1" customWidth="1"/>
    <col min="259" max="259" width="7.5" style="203" bestFit="1" customWidth="1"/>
    <col min="260" max="260" width="8.75" style="203" bestFit="1" customWidth="1"/>
    <col min="261" max="261" width="7.5" style="203" bestFit="1" customWidth="1"/>
    <col min="262" max="262" width="7.75" style="203" bestFit="1" customWidth="1"/>
    <col min="263" max="263" width="7.5" style="203" bestFit="1" customWidth="1"/>
    <col min="264" max="264" width="7.75" style="203" bestFit="1" customWidth="1"/>
    <col min="265" max="269" width="7.5" style="203" bestFit="1" customWidth="1"/>
    <col min="270" max="271" width="7.75" style="203" bestFit="1" customWidth="1"/>
    <col min="272" max="273" width="7.5" style="203" bestFit="1" customWidth="1"/>
    <col min="274" max="276" width="7.75" style="203" bestFit="1" customWidth="1"/>
    <col min="277" max="277" width="7.5" style="203" bestFit="1" customWidth="1"/>
    <col min="278" max="278" width="7.75" style="203" bestFit="1" customWidth="1"/>
    <col min="279" max="279" width="7.5" style="203" bestFit="1" customWidth="1"/>
    <col min="280" max="281" width="7.75" style="203" bestFit="1" customWidth="1"/>
    <col min="282" max="285" width="7.5" style="203" bestFit="1" customWidth="1"/>
    <col min="286" max="286" width="7.75" style="203" bestFit="1" customWidth="1"/>
    <col min="287" max="291" width="7.5" style="203" bestFit="1" customWidth="1"/>
    <col min="292" max="292" width="7.75" style="203" bestFit="1" customWidth="1"/>
    <col min="293" max="301" width="7.5" style="203" bestFit="1" customWidth="1"/>
    <col min="302" max="302" width="7.75" style="203" bestFit="1" customWidth="1"/>
    <col min="303" max="317" width="7.5" style="203" bestFit="1" customWidth="1"/>
    <col min="318" max="319" width="7.75" style="203" bestFit="1" customWidth="1"/>
    <col min="320" max="321" width="7.5" style="203" bestFit="1" customWidth="1"/>
    <col min="322" max="323" width="7.75" style="203" bestFit="1" customWidth="1"/>
    <col min="324" max="325" width="7.5" style="203" bestFit="1" customWidth="1"/>
    <col min="326" max="327" width="7.75" style="203" bestFit="1" customWidth="1"/>
    <col min="328" max="329" width="7.5" style="203" bestFit="1" customWidth="1"/>
    <col min="330" max="16384" width="7.375" style="4"/>
  </cols>
  <sheetData>
    <row r="1" spans="1:329" ht="21" thickBot="1" x14ac:dyDescent="0.35">
      <c r="FN1" s="380" t="s">
        <v>395</v>
      </c>
      <c r="FO1" s="381"/>
      <c r="FP1" s="381"/>
    </row>
    <row r="2" spans="1:329" s="273" customFormat="1" ht="17.25" thickBot="1" x14ac:dyDescent="0.35">
      <c r="A2" s="274"/>
      <c r="B2" s="567" t="s">
        <v>389</v>
      </c>
      <c r="C2" s="655"/>
      <c r="D2" s="655"/>
      <c r="E2" s="655"/>
      <c r="F2" s="655"/>
      <c r="G2" s="655"/>
      <c r="H2" s="655"/>
      <c r="I2" s="655"/>
      <c r="J2" s="655"/>
      <c r="K2" s="655"/>
      <c r="L2" s="655"/>
      <c r="M2" s="655"/>
      <c r="N2" s="655"/>
      <c r="O2" s="655"/>
      <c r="P2" s="655"/>
      <c r="Q2" s="655"/>
      <c r="R2" s="655"/>
      <c r="S2" s="655"/>
      <c r="T2" s="655"/>
      <c r="U2" s="655"/>
      <c r="V2" s="655"/>
      <c r="W2" s="655"/>
      <c r="X2" s="655"/>
      <c r="Y2" s="655"/>
      <c r="Z2" s="655"/>
      <c r="AA2" s="655"/>
      <c r="AB2" s="655"/>
      <c r="AC2" s="655"/>
      <c r="AD2" s="655"/>
      <c r="AE2" s="655"/>
      <c r="AF2" s="655"/>
      <c r="AG2" s="655"/>
      <c r="AH2" s="655"/>
      <c r="AI2" s="655"/>
      <c r="AJ2" s="655"/>
      <c r="AK2" s="655"/>
      <c r="AL2" s="655"/>
      <c r="AM2" s="655"/>
      <c r="AN2" s="655"/>
      <c r="AO2" s="655"/>
      <c r="AP2" s="655"/>
      <c r="AQ2" s="655"/>
      <c r="AR2" s="655"/>
      <c r="AS2" s="655"/>
      <c r="AT2" s="655"/>
      <c r="AU2" s="655"/>
      <c r="AV2" s="655"/>
      <c r="AW2" s="655"/>
      <c r="AX2" s="655"/>
      <c r="AY2" s="655"/>
      <c r="AZ2" s="655"/>
      <c r="BA2" s="655"/>
      <c r="BB2" s="655"/>
      <c r="BC2" s="655"/>
      <c r="BD2" s="655"/>
      <c r="BE2" s="655"/>
      <c r="BF2" s="655"/>
      <c r="BG2" s="655"/>
      <c r="BH2" s="655"/>
      <c r="BI2" s="655"/>
      <c r="BJ2" s="655"/>
      <c r="BK2" s="655"/>
      <c r="BL2" s="655"/>
      <c r="BM2" s="655"/>
      <c r="BN2" s="655"/>
      <c r="BO2" s="655"/>
      <c r="BP2" s="655"/>
      <c r="BQ2" s="655"/>
      <c r="BR2" s="655"/>
      <c r="BS2" s="655"/>
      <c r="BT2" s="655"/>
      <c r="BU2" s="655"/>
      <c r="BV2" s="655"/>
      <c r="BW2" s="655"/>
      <c r="BX2" s="655"/>
      <c r="BY2" s="655"/>
      <c r="BZ2" s="655"/>
      <c r="CA2" s="655"/>
      <c r="CB2" s="655"/>
      <c r="CC2" s="655"/>
      <c r="CD2" s="655"/>
      <c r="CE2" s="655"/>
      <c r="CF2" s="655"/>
      <c r="CG2" s="655"/>
      <c r="CH2" s="655"/>
      <c r="CI2" s="655"/>
      <c r="CJ2" s="655"/>
      <c r="CK2" s="655"/>
      <c r="CL2" s="655"/>
      <c r="CM2" s="655"/>
      <c r="CN2" s="655"/>
      <c r="CO2" s="655"/>
      <c r="CP2" s="655"/>
      <c r="CQ2" s="655"/>
      <c r="CR2" s="655"/>
      <c r="CS2" s="655"/>
      <c r="CT2" s="655"/>
      <c r="CU2" s="655"/>
      <c r="CV2" s="655"/>
      <c r="CW2" s="655"/>
      <c r="CX2" s="655"/>
      <c r="CY2" s="655"/>
      <c r="CZ2" s="655"/>
      <c r="DA2" s="655"/>
      <c r="DB2" s="655"/>
      <c r="DC2" s="655"/>
      <c r="DD2" s="655"/>
      <c r="DE2" s="655"/>
      <c r="DF2" s="655"/>
      <c r="DG2" s="655"/>
      <c r="DH2" s="655"/>
      <c r="DI2" s="655"/>
      <c r="DJ2" s="655"/>
      <c r="DK2" s="655"/>
      <c r="DL2" s="655"/>
      <c r="DM2" s="655"/>
      <c r="DN2" s="655"/>
      <c r="DO2" s="655"/>
      <c r="DP2" s="655"/>
      <c r="DQ2" s="655"/>
      <c r="DR2" s="655"/>
      <c r="DS2" s="655"/>
      <c r="DT2" s="655"/>
      <c r="DU2" s="655"/>
      <c r="DV2" s="655"/>
      <c r="DW2" s="655"/>
      <c r="DX2" s="655"/>
      <c r="DY2" s="655"/>
      <c r="DZ2" s="655"/>
      <c r="EA2" s="655"/>
      <c r="EB2" s="655"/>
      <c r="EC2" s="655"/>
      <c r="ED2" s="655"/>
      <c r="EE2" s="655"/>
      <c r="EF2" s="655"/>
      <c r="EG2" s="655"/>
      <c r="EH2" s="655"/>
      <c r="EI2" s="655"/>
      <c r="EJ2" s="655"/>
      <c r="EK2" s="655"/>
      <c r="EL2" s="655"/>
      <c r="EM2" s="655"/>
      <c r="EN2" s="655"/>
      <c r="EO2" s="655"/>
      <c r="EP2" s="655"/>
      <c r="EQ2" s="655"/>
      <c r="ER2" s="655"/>
      <c r="ES2" s="655"/>
      <c r="ET2" s="655"/>
      <c r="EU2" s="655"/>
      <c r="EV2" s="655"/>
      <c r="EW2" s="655"/>
      <c r="EX2" s="655"/>
      <c r="EY2" s="655"/>
      <c r="EZ2" s="655"/>
      <c r="FA2" s="655"/>
      <c r="FB2" s="655"/>
      <c r="FC2" s="655"/>
      <c r="FD2" s="655"/>
      <c r="FE2" s="655"/>
      <c r="FF2" s="655"/>
      <c r="FG2" s="655"/>
      <c r="FH2" s="655"/>
      <c r="FI2" s="655"/>
      <c r="FJ2" s="655"/>
      <c r="FK2" s="655"/>
      <c r="FL2" s="655"/>
      <c r="FM2" s="656"/>
      <c r="FN2" s="661" t="s">
        <v>388</v>
      </c>
      <c r="FO2" s="661"/>
      <c r="FP2" s="661"/>
      <c r="FQ2" s="661"/>
      <c r="FR2" s="661"/>
      <c r="FS2" s="661"/>
      <c r="FT2" s="661"/>
      <c r="FU2" s="661"/>
      <c r="FV2" s="661"/>
      <c r="FW2" s="661"/>
      <c r="FX2" s="661"/>
      <c r="FY2" s="661"/>
      <c r="FZ2" s="661"/>
      <c r="GA2" s="661"/>
      <c r="GB2" s="661"/>
      <c r="GC2" s="661"/>
      <c r="GD2" s="661"/>
      <c r="GE2" s="661"/>
      <c r="GF2" s="661"/>
      <c r="GG2" s="661"/>
      <c r="GH2" s="661"/>
      <c r="GI2" s="661"/>
      <c r="GJ2" s="661"/>
      <c r="GK2" s="661"/>
      <c r="GL2" s="661"/>
      <c r="GM2" s="661"/>
      <c r="GN2" s="661"/>
      <c r="GO2" s="661"/>
      <c r="GP2" s="661"/>
      <c r="GQ2" s="661"/>
      <c r="GR2" s="661"/>
      <c r="GS2" s="661"/>
      <c r="GT2" s="661"/>
      <c r="GU2" s="661"/>
      <c r="GV2" s="661"/>
      <c r="GW2" s="661"/>
      <c r="GX2" s="661"/>
      <c r="GY2" s="661"/>
      <c r="GZ2" s="661"/>
      <c r="HA2" s="661"/>
      <c r="HB2" s="661"/>
      <c r="HC2" s="661"/>
      <c r="HD2" s="661"/>
      <c r="HE2" s="661"/>
      <c r="HF2" s="661"/>
      <c r="HG2" s="661"/>
      <c r="HH2" s="661"/>
      <c r="HI2" s="661"/>
      <c r="HJ2" s="661"/>
      <c r="HK2" s="661"/>
      <c r="HL2" s="661"/>
      <c r="HM2" s="661"/>
      <c r="HN2" s="661"/>
      <c r="HO2" s="661"/>
      <c r="HP2" s="661"/>
      <c r="HQ2" s="661"/>
      <c r="HR2" s="661"/>
      <c r="HS2" s="661"/>
      <c r="HT2" s="661"/>
      <c r="HU2" s="661"/>
      <c r="HV2" s="661"/>
      <c r="HW2" s="661"/>
      <c r="HX2" s="661"/>
      <c r="HY2" s="661"/>
      <c r="HZ2" s="661"/>
      <c r="IA2" s="661"/>
      <c r="IB2" s="661"/>
      <c r="IC2" s="661"/>
      <c r="ID2" s="661"/>
      <c r="IE2" s="661"/>
      <c r="IF2" s="661"/>
      <c r="IG2" s="661"/>
      <c r="IH2" s="661"/>
      <c r="II2" s="661"/>
      <c r="IJ2" s="661"/>
      <c r="IK2" s="661"/>
      <c r="IL2" s="661"/>
      <c r="IM2" s="661"/>
      <c r="IN2" s="661"/>
      <c r="IO2" s="661"/>
      <c r="IP2" s="661"/>
      <c r="IQ2" s="661"/>
      <c r="IR2" s="661"/>
      <c r="IS2" s="661"/>
      <c r="IT2" s="661"/>
      <c r="IU2" s="661"/>
      <c r="IV2" s="661"/>
      <c r="IW2" s="661"/>
      <c r="IX2" s="661"/>
      <c r="IY2" s="661"/>
      <c r="IZ2" s="661"/>
      <c r="JA2" s="661"/>
      <c r="JB2" s="661"/>
      <c r="JC2" s="661"/>
      <c r="JD2" s="661"/>
      <c r="JE2" s="661"/>
      <c r="JF2" s="661"/>
      <c r="JG2" s="661"/>
      <c r="JH2" s="661"/>
      <c r="JI2" s="661"/>
      <c r="JJ2" s="661"/>
      <c r="JK2" s="661"/>
      <c r="JL2" s="661"/>
      <c r="JM2" s="661"/>
      <c r="JN2" s="661"/>
      <c r="JO2" s="661"/>
      <c r="JP2" s="661"/>
      <c r="JQ2" s="661"/>
      <c r="JR2" s="661"/>
      <c r="JS2" s="661"/>
      <c r="JT2" s="661"/>
      <c r="JU2" s="661"/>
      <c r="JV2" s="661"/>
      <c r="JW2" s="661"/>
      <c r="JX2" s="661"/>
      <c r="JY2" s="661"/>
      <c r="JZ2" s="661"/>
      <c r="KA2" s="661"/>
      <c r="KB2" s="661"/>
      <c r="KC2" s="661"/>
      <c r="KD2" s="661"/>
      <c r="KE2" s="661"/>
      <c r="KF2" s="661"/>
      <c r="KG2" s="661"/>
      <c r="KH2" s="661"/>
      <c r="KI2" s="661"/>
      <c r="KJ2" s="661"/>
      <c r="KK2" s="661"/>
      <c r="KL2" s="661"/>
      <c r="KM2" s="661"/>
      <c r="KN2" s="661"/>
      <c r="KO2" s="661"/>
      <c r="KP2" s="661"/>
      <c r="KQ2" s="661"/>
      <c r="KR2" s="661"/>
      <c r="KS2" s="661"/>
      <c r="KT2" s="661"/>
      <c r="KU2" s="661"/>
      <c r="KV2" s="661"/>
      <c r="KW2" s="661"/>
      <c r="KX2" s="661"/>
      <c r="KY2" s="661"/>
      <c r="KZ2" s="661"/>
      <c r="LA2" s="661"/>
      <c r="LB2" s="661"/>
      <c r="LC2" s="661"/>
      <c r="LD2" s="661"/>
      <c r="LE2" s="661"/>
      <c r="LF2" s="661"/>
      <c r="LG2" s="661"/>
      <c r="LH2" s="661"/>
      <c r="LI2" s="661"/>
      <c r="LJ2" s="661"/>
      <c r="LK2" s="661"/>
      <c r="LL2" s="661"/>
      <c r="LM2" s="661"/>
      <c r="LN2" s="661"/>
      <c r="LO2" s="661"/>
      <c r="LP2" s="661"/>
      <c r="LQ2" s="662"/>
    </row>
    <row r="3" spans="1:329" s="257" customFormat="1" ht="16.5" customHeight="1" x14ac:dyDescent="0.3">
      <c r="A3" s="643" t="s">
        <v>3</v>
      </c>
      <c r="B3" s="651" t="s">
        <v>387</v>
      </c>
      <c r="C3" s="652"/>
      <c r="D3" s="652"/>
      <c r="E3" s="652"/>
      <c r="F3" s="653"/>
      <c r="G3" s="653"/>
      <c r="H3" s="653"/>
      <c r="I3" s="653"/>
      <c r="J3" s="653"/>
      <c r="K3" s="653"/>
      <c r="L3" s="653"/>
      <c r="M3" s="653"/>
      <c r="N3" s="653"/>
      <c r="O3" s="653"/>
      <c r="P3" s="653"/>
      <c r="Q3" s="653"/>
      <c r="R3" s="653"/>
      <c r="S3" s="653"/>
      <c r="T3" s="653"/>
      <c r="U3" s="653"/>
      <c r="V3" s="653"/>
      <c r="W3" s="653"/>
      <c r="X3" s="653"/>
      <c r="Y3" s="654"/>
      <c r="Z3" s="618" t="s">
        <v>386</v>
      </c>
      <c r="AA3" s="647"/>
      <c r="AB3" s="647"/>
      <c r="AC3" s="647"/>
      <c r="AD3" s="647"/>
      <c r="AE3" s="647"/>
      <c r="AF3" s="647"/>
      <c r="AG3" s="647"/>
      <c r="AH3" s="647"/>
      <c r="AI3" s="647"/>
      <c r="AJ3" s="647"/>
      <c r="AK3" s="647"/>
      <c r="AL3" s="647"/>
      <c r="AM3" s="647"/>
      <c r="AN3" s="647"/>
      <c r="AO3" s="647"/>
      <c r="AP3" s="647"/>
      <c r="AQ3" s="647"/>
      <c r="AR3" s="647"/>
      <c r="AS3" s="647"/>
      <c r="AT3" s="647"/>
      <c r="AU3" s="647"/>
      <c r="AV3" s="647"/>
      <c r="AW3" s="614"/>
      <c r="AX3" s="618" t="s">
        <v>381</v>
      </c>
      <c r="AY3" s="647"/>
      <c r="AZ3" s="647"/>
      <c r="BA3" s="647"/>
      <c r="BB3" s="647"/>
      <c r="BC3" s="647"/>
      <c r="BD3" s="647"/>
      <c r="BE3" s="647"/>
      <c r="BF3" s="647"/>
      <c r="BG3" s="647"/>
      <c r="BH3" s="647"/>
      <c r="BI3" s="647"/>
      <c r="BJ3" s="647"/>
      <c r="BK3" s="647"/>
      <c r="BL3" s="647"/>
      <c r="BM3" s="647"/>
      <c r="BN3" s="647"/>
      <c r="BO3" s="647"/>
      <c r="BP3" s="647"/>
      <c r="BQ3" s="647"/>
      <c r="BR3" s="647"/>
      <c r="BS3" s="647"/>
      <c r="BT3" s="647"/>
      <c r="BU3" s="614"/>
      <c r="BV3" s="618" t="s">
        <v>385</v>
      </c>
      <c r="BW3" s="647"/>
      <c r="BX3" s="647"/>
      <c r="BY3" s="647"/>
      <c r="BZ3" s="647"/>
      <c r="CA3" s="647"/>
      <c r="CB3" s="647"/>
      <c r="CC3" s="647"/>
      <c r="CD3" s="647"/>
      <c r="CE3" s="647"/>
      <c r="CF3" s="647"/>
      <c r="CG3" s="647"/>
      <c r="CH3" s="647"/>
      <c r="CI3" s="647"/>
      <c r="CJ3" s="647"/>
      <c r="CK3" s="647"/>
      <c r="CL3" s="647"/>
      <c r="CM3" s="647"/>
      <c r="CN3" s="647"/>
      <c r="CO3" s="647"/>
      <c r="CP3" s="647"/>
      <c r="CQ3" s="647"/>
      <c r="CR3" s="647"/>
      <c r="CS3" s="614"/>
      <c r="CT3" s="618" t="s">
        <v>384</v>
      </c>
      <c r="CU3" s="647"/>
      <c r="CV3" s="647"/>
      <c r="CW3" s="647"/>
      <c r="CX3" s="647"/>
      <c r="CY3" s="647"/>
      <c r="CZ3" s="647"/>
      <c r="DA3" s="647"/>
      <c r="DB3" s="647"/>
      <c r="DC3" s="647"/>
      <c r="DD3" s="647"/>
      <c r="DE3" s="647"/>
      <c r="DF3" s="647"/>
      <c r="DG3" s="647"/>
      <c r="DH3" s="647"/>
      <c r="DI3" s="647"/>
      <c r="DJ3" s="647"/>
      <c r="DK3" s="647"/>
      <c r="DL3" s="647"/>
      <c r="DM3" s="647"/>
      <c r="DN3" s="647"/>
      <c r="DO3" s="647"/>
      <c r="DP3" s="647"/>
      <c r="DQ3" s="614"/>
      <c r="DR3" s="618" t="s">
        <v>383</v>
      </c>
      <c r="DS3" s="647"/>
      <c r="DT3" s="647"/>
      <c r="DU3" s="647"/>
      <c r="DV3" s="647"/>
      <c r="DW3" s="647"/>
      <c r="DX3" s="647"/>
      <c r="DY3" s="647"/>
      <c r="DZ3" s="647"/>
      <c r="EA3" s="647"/>
      <c r="EB3" s="647"/>
      <c r="EC3" s="647"/>
      <c r="ED3" s="647"/>
      <c r="EE3" s="647"/>
      <c r="EF3" s="647"/>
      <c r="EG3" s="647"/>
      <c r="EH3" s="647"/>
      <c r="EI3" s="647"/>
      <c r="EJ3" s="647"/>
      <c r="EK3" s="647"/>
      <c r="EL3" s="647"/>
      <c r="EM3" s="647"/>
      <c r="EN3" s="647"/>
      <c r="EO3" s="614"/>
      <c r="EP3" s="618" t="s">
        <v>382</v>
      </c>
      <c r="EQ3" s="647"/>
      <c r="ER3" s="647"/>
      <c r="ES3" s="647"/>
      <c r="ET3" s="647"/>
      <c r="EU3" s="647"/>
      <c r="EV3" s="647"/>
      <c r="EW3" s="647"/>
      <c r="EX3" s="647"/>
      <c r="EY3" s="647"/>
      <c r="EZ3" s="647"/>
      <c r="FA3" s="647"/>
      <c r="FB3" s="647"/>
      <c r="FC3" s="647"/>
      <c r="FD3" s="647"/>
      <c r="FE3" s="647"/>
      <c r="FF3" s="647"/>
      <c r="FG3" s="647"/>
      <c r="FH3" s="647"/>
      <c r="FI3" s="647"/>
      <c r="FJ3" s="647"/>
      <c r="FK3" s="647"/>
      <c r="FL3" s="647"/>
      <c r="FM3" s="614"/>
      <c r="FN3" s="625" t="s">
        <v>380</v>
      </c>
      <c r="FO3" s="625"/>
      <c r="FP3" s="625"/>
      <c r="FQ3" s="625"/>
      <c r="FR3" s="625"/>
      <c r="FS3" s="625"/>
      <c r="FT3" s="625"/>
      <c r="FU3" s="625"/>
      <c r="FV3" s="625"/>
      <c r="FW3" s="625"/>
      <c r="FX3" s="625"/>
      <c r="FY3" s="625"/>
      <c r="FZ3" s="625"/>
      <c r="GA3" s="625"/>
      <c r="GB3" s="625"/>
      <c r="GC3" s="626"/>
      <c r="GD3" s="633" t="s">
        <v>379</v>
      </c>
      <c r="GE3" s="625"/>
      <c r="GF3" s="625"/>
      <c r="GG3" s="625"/>
      <c r="GH3" s="625"/>
      <c r="GI3" s="625"/>
      <c r="GJ3" s="625"/>
      <c r="GK3" s="625"/>
      <c r="GL3" s="625"/>
      <c r="GM3" s="625"/>
      <c r="GN3" s="625"/>
      <c r="GO3" s="625"/>
      <c r="GP3" s="625"/>
      <c r="GQ3" s="625"/>
      <c r="GR3" s="625"/>
      <c r="GS3" s="626"/>
      <c r="GT3" s="633" t="s">
        <v>378</v>
      </c>
      <c r="GU3" s="625"/>
      <c r="GV3" s="625"/>
      <c r="GW3" s="625"/>
      <c r="GX3" s="625"/>
      <c r="GY3" s="625"/>
      <c r="GZ3" s="625"/>
      <c r="HA3" s="625"/>
      <c r="HB3" s="625"/>
      <c r="HC3" s="625"/>
      <c r="HD3" s="625"/>
      <c r="HE3" s="625"/>
      <c r="HF3" s="625"/>
      <c r="HG3" s="625"/>
      <c r="HH3" s="625"/>
      <c r="HI3" s="626"/>
      <c r="HJ3" s="633" t="s">
        <v>377</v>
      </c>
      <c r="HK3" s="625"/>
      <c r="HL3" s="625"/>
      <c r="HM3" s="625"/>
      <c r="HN3" s="625"/>
      <c r="HO3" s="625"/>
      <c r="HP3" s="625"/>
      <c r="HQ3" s="625"/>
      <c r="HR3" s="625"/>
      <c r="HS3" s="625"/>
      <c r="HT3" s="625"/>
      <c r="HU3" s="625"/>
      <c r="HV3" s="625"/>
      <c r="HW3" s="625"/>
      <c r="HX3" s="625"/>
      <c r="HY3" s="626"/>
      <c r="HZ3" s="633" t="s">
        <v>376</v>
      </c>
      <c r="IA3" s="625"/>
      <c r="IB3" s="625"/>
      <c r="IC3" s="625"/>
      <c r="ID3" s="625"/>
      <c r="IE3" s="625"/>
      <c r="IF3" s="625"/>
      <c r="IG3" s="625"/>
      <c r="IH3" s="625"/>
      <c r="II3" s="625"/>
      <c r="IJ3" s="625"/>
      <c r="IK3" s="625"/>
      <c r="IL3" s="625"/>
      <c r="IM3" s="625"/>
      <c r="IN3" s="625"/>
      <c r="IO3" s="626"/>
      <c r="IP3" s="659" t="s">
        <v>375</v>
      </c>
      <c r="IQ3" s="660"/>
      <c r="IR3" s="660"/>
      <c r="IS3" s="660"/>
      <c r="IT3" s="625"/>
      <c r="IU3" s="625"/>
      <c r="IV3" s="625"/>
      <c r="IW3" s="625"/>
      <c r="IX3" s="625"/>
      <c r="IY3" s="625"/>
      <c r="IZ3" s="625"/>
      <c r="JA3" s="625"/>
      <c r="JB3" s="625"/>
      <c r="JC3" s="625"/>
      <c r="JD3" s="625"/>
      <c r="JE3" s="626"/>
      <c r="JF3" s="659" t="s">
        <v>374</v>
      </c>
      <c r="JG3" s="660"/>
      <c r="JH3" s="660"/>
      <c r="JI3" s="660"/>
      <c r="JJ3" s="625"/>
      <c r="JK3" s="625"/>
      <c r="JL3" s="625"/>
      <c r="JM3" s="625"/>
      <c r="JN3" s="625"/>
      <c r="JO3" s="625"/>
      <c r="JP3" s="625"/>
      <c r="JQ3" s="625"/>
      <c r="JR3" s="625"/>
      <c r="JS3" s="625"/>
      <c r="JT3" s="625"/>
      <c r="JU3" s="626"/>
      <c r="JV3" s="659" t="s">
        <v>373</v>
      </c>
      <c r="JW3" s="660"/>
      <c r="JX3" s="660"/>
      <c r="JY3" s="660"/>
      <c r="JZ3" s="625"/>
      <c r="KA3" s="625"/>
      <c r="KB3" s="625"/>
      <c r="KC3" s="625"/>
      <c r="KD3" s="625"/>
      <c r="KE3" s="625"/>
      <c r="KF3" s="625"/>
      <c r="KG3" s="625"/>
      <c r="KH3" s="625"/>
      <c r="KI3" s="625"/>
      <c r="KJ3" s="625"/>
      <c r="KK3" s="626"/>
      <c r="KL3" s="659" t="s">
        <v>372</v>
      </c>
      <c r="KM3" s="660"/>
      <c r="KN3" s="660"/>
      <c r="KO3" s="660"/>
      <c r="KP3" s="625"/>
      <c r="KQ3" s="625"/>
      <c r="KR3" s="625"/>
      <c r="KS3" s="625"/>
      <c r="KT3" s="625"/>
      <c r="KU3" s="625"/>
      <c r="KV3" s="625"/>
      <c r="KW3" s="625"/>
      <c r="KX3" s="625"/>
      <c r="KY3" s="625"/>
      <c r="KZ3" s="625"/>
      <c r="LA3" s="626"/>
      <c r="LB3" s="659" t="s">
        <v>371</v>
      </c>
      <c r="LC3" s="660"/>
      <c r="LD3" s="660"/>
      <c r="LE3" s="660"/>
      <c r="LF3" s="625"/>
      <c r="LG3" s="625"/>
      <c r="LH3" s="625"/>
      <c r="LI3" s="625"/>
      <c r="LJ3" s="625"/>
      <c r="LK3" s="625"/>
      <c r="LL3" s="625"/>
      <c r="LM3" s="625"/>
      <c r="LN3" s="625"/>
      <c r="LO3" s="625"/>
      <c r="LP3" s="625"/>
      <c r="LQ3" s="626"/>
    </row>
    <row r="4" spans="1:329" s="272" customFormat="1" ht="35.25" customHeight="1" x14ac:dyDescent="0.3">
      <c r="A4" s="644"/>
      <c r="B4" s="649" t="s">
        <v>356</v>
      </c>
      <c r="C4" s="641"/>
      <c r="D4" s="640" t="s">
        <v>362</v>
      </c>
      <c r="E4" s="650"/>
      <c r="F4" s="648" t="s">
        <v>361</v>
      </c>
      <c r="G4" s="638"/>
      <c r="H4" s="637" t="s">
        <v>351</v>
      </c>
      <c r="I4" s="638"/>
      <c r="J4" s="637" t="s">
        <v>350</v>
      </c>
      <c r="K4" s="638"/>
      <c r="L4" s="637" t="s">
        <v>349</v>
      </c>
      <c r="M4" s="638"/>
      <c r="N4" s="637" t="s">
        <v>348</v>
      </c>
      <c r="O4" s="638"/>
      <c r="P4" s="637" t="s">
        <v>347</v>
      </c>
      <c r="Q4" s="638"/>
      <c r="R4" s="637" t="s">
        <v>366</v>
      </c>
      <c r="S4" s="638"/>
      <c r="T4" s="637" t="s">
        <v>368</v>
      </c>
      <c r="U4" s="638"/>
      <c r="V4" s="637" t="s">
        <v>364</v>
      </c>
      <c r="W4" s="638"/>
      <c r="X4" s="637" t="s">
        <v>369</v>
      </c>
      <c r="Y4" s="642"/>
      <c r="Z4" s="649" t="s">
        <v>356</v>
      </c>
      <c r="AA4" s="641"/>
      <c r="AB4" s="640" t="s">
        <v>353</v>
      </c>
      <c r="AC4" s="641"/>
      <c r="AD4" s="646" t="s">
        <v>352</v>
      </c>
      <c r="AE4" s="638"/>
      <c r="AF4" s="637" t="s">
        <v>360</v>
      </c>
      <c r="AG4" s="638"/>
      <c r="AH4" s="637" t="s">
        <v>359</v>
      </c>
      <c r="AI4" s="638"/>
      <c r="AJ4" s="637" t="s">
        <v>355</v>
      </c>
      <c r="AK4" s="638"/>
      <c r="AL4" s="637" t="s">
        <v>348</v>
      </c>
      <c r="AM4" s="638"/>
      <c r="AN4" s="637" t="s">
        <v>357</v>
      </c>
      <c r="AO4" s="638"/>
      <c r="AP4" s="637" t="s">
        <v>370</v>
      </c>
      <c r="AQ4" s="638"/>
      <c r="AR4" s="637" t="s">
        <v>368</v>
      </c>
      <c r="AS4" s="638"/>
      <c r="AT4" s="637" t="s">
        <v>364</v>
      </c>
      <c r="AU4" s="638"/>
      <c r="AV4" s="637" t="s">
        <v>363</v>
      </c>
      <c r="AW4" s="642"/>
      <c r="AX4" s="640" t="s">
        <v>354</v>
      </c>
      <c r="AY4" s="641"/>
      <c r="AZ4" s="640" t="s">
        <v>353</v>
      </c>
      <c r="BA4" s="641"/>
      <c r="BB4" s="666" t="s">
        <v>352</v>
      </c>
      <c r="BC4" s="667"/>
      <c r="BD4" s="668" t="s">
        <v>351</v>
      </c>
      <c r="BE4" s="667"/>
      <c r="BF4" s="637" t="s">
        <v>350</v>
      </c>
      <c r="BG4" s="638"/>
      <c r="BH4" s="637" t="s">
        <v>349</v>
      </c>
      <c r="BI4" s="638"/>
      <c r="BJ4" s="668" t="s">
        <v>348</v>
      </c>
      <c r="BK4" s="667"/>
      <c r="BL4" s="668" t="s">
        <v>357</v>
      </c>
      <c r="BM4" s="667"/>
      <c r="BN4" s="668" t="s">
        <v>366</v>
      </c>
      <c r="BO4" s="667"/>
      <c r="BP4" s="668" t="s">
        <v>365</v>
      </c>
      <c r="BQ4" s="667"/>
      <c r="BR4" s="637" t="s">
        <v>364</v>
      </c>
      <c r="BS4" s="638"/>
      <c r="BT4" s="637" t="s">
        <v>363</v>
      </c>
      <c r="BU4" s="642"/>
      <c r="BV4" s="640" t="s">
        <v>356</v>
      </c>
      <c r="BW4" s="641"/>
      <c r="BX4" s="640" t="s">
        <v>353</v>
      </c>
      <c r="BY4" s="641"/>
      <c r="BZ4" s="646" t="s">
        <v>361</v>
      </c>
      <c r="CA4" s="638"/>
      <c r="CB4" s="637" t="s">
        <v>360</v>
      </c>
      <c r="CC4" s="638"/>
      <c r="CD4" s="637" t="s">
        <v>359</v>
      </c>
      <c r="CE4" s="638"/>
      <c r="CF4" s="637" t="s">
        <v>355</v>
      </c>
      <c r="CG4" s="638"/>
      <c r="CH4" s="637" t="s">
        <v>358</v>
      </c>
      <c r="CI4" s="638"/>
      <c r="CJ4" s="637" t="s">
        <v>347</v>
      </c>
      <c r="CK4" s="638"/>
      <c r="CL4" s="637" t="s">
        <v>366</v>
      </c>
      <c r="CM4" s="638"/>
      <c r="CN4" s="637" t="s">
        <v>365</v>
      </c>
      <c r="CO4" s="638"/>
      <c r="CP4" s="637" t="s">
        <v>367</v>
      </c>
      <c r="CQ4" s="638"/>
      <c r="CR4" s="637" t="s">
        <v>363</v>
      </c>
      <c r="CS4" s="642"/>
      <c r="CT4" s="640" t="s">
        <v>356</v>
      </c>
      <c r="CU4" s="641"/>
      <c r="CV4" s="640" t="s">
        <v>353</v>
      </c>
      <c r="CW4" s="641"/>
      <c r="CX4" s="646" t="s">
        <v>361</v>
      </c>
      <c r="CY4" s="638"/>
      <c r="CZ4" s="637" t="s">
        <v>360</v>
      </c>
      <c r="DA4" s="638"/>
      <c r="DB4" s="637" t="s">
        <v>350</v>
      </c>
      <c r="DC4" s="638"/>
      <c r="DD4" s="637" t="s">
        <v>349</v>
      </c>
      <c r="DE4" s="638"/>
      <c r="DF4" s="637" t="s">
        <v>358</v>
      </c>
      <c r="DG4" s="638"/>
      <c r="DH4" s="637" t="s">
        <v>347</v>
      </c>
      <c r="DI4" s="638"/>
      <c r="DJ4" s="637" t="s">
        <v>366</v>
      </c>
      <c r="DK4" s="638"/>
      <c r="DL4" s="637" t="s">
        <v>368</v>
      </c>
      <c r="DM4" s="638"/>
      <c r="DN4" s="637" t="s">
        <v>364</v>
      </c>
      <c r="DO4" s="638"/>
      <c r="DP4" s="637" t="s">
        <v>369</v>
      </c>
      <c r="DQ4" s="642"/>
      <c r="DR4" s="640" t="s">
        <v>354</v>
      </c>
      <c r="DS4" s="641"/>
      <c r="DT4" s="640" t="s">
        <v>362</v>
      </c>
      <c r="DU4" s="641"/>
      <c r="DV4" s="646" t="s">
        <v>361</v>
      </c>
      <c r="DW4" s="638"/>
      <c r="DX4" s="637" t="s">
        <v>351</v>
      </c>
      <c r="DY4" s="638"/>
      <c r="DZ4" s="637" t="s">
        <v>359</v>
      </c>
      <c r="EA4" s="638"/>
      <c r="EB4" s="637" t="s">
        <v>349</v>
      </c>
      <c r="EC4" s="638"/>
      <c r="ED4" s="637" t="s">
        <v>358</v>
      </c>
      <c r="EE4" s="638"/>
      <c r="EF4" s="637" t="s">
        <v>357</v>
      </c>
      <c r="EG4" s="638"/>
      <c r="EH4" s="637" t="s">
        <v>370</v>
      </c>
      <c r="EI4" s="638"/>
      <c r="EJ4" s="637" t="s">
        <v>365</v>
      </c>
      <c r="EK4" s="638"/>
      <c r="EL4" s="637" t="s">
        <v>364</v>
      </c>
      <c r="EM4" s="638"/>
      <c r="EN4" s="637" t="s">
        <v>369</v>
      </c>
      <c r="EO4" s="642"/>
      <c r="EP4" s="640" t="s">
        <v>354</v>
      </c>
      <c r="EQ4" s="641"/>
      <c r="ER4" s="640" t="s">
        <v>362</v>
      </c>
      <c r="ES4" s="641"/>
      <c r="ET4" s="646" t="s">
        <v>352</v>
      </c>
      <c r="EU4" s="638"/>
      <c r="EV4" s="637" t="s">
        <v>351</v>
      </c>
      <c r="EW4" s="638"/>
      <c r="EX4" s="637" t="s">
        <v>359</v>
      </c>
      <c r="EY4" s="638"/>
      <c r="EZ4" s="637" t="s">
        <v>349</v>
      </c>
      <c r="FA4" s="638"/>
      <c r="FB4" s="637" t="s">
        <v>358</v>
      </c>
      <c r="FC4" s="638"/>
      <c r="FD4" s="637" t="s">
        <v>347</v>
      </c>
      <c r="FE4" s="638"/>
      <c r="FF4" s="637" t="s">
        <v>366</v>
      </c>
      <c r="FG4" s="638"/>
      <c r="FH4" s="637" t="s">
        <v>368</v>
      </c>
      <c r="FI4" s="638"/>
      <c r="FJ4" s="637" t="s">
        <v>367</v>
      </c>
      <c r="FK4" s="638"/>
      <c r="FL4" s="637" t="s">
        <v>363</v>
      </c>
      <c r="FM4" s="642"/>
      <c r="FN4" s="663" t="s">
        <v>356</v>
      </c>
      <c r="FO4" s="636"/>
      <c r="FP4" s="635" t="s">
        <v>362</v>
      </c>
      <c r="FQ4" s="657"/>
      <c r="FR4" s="627" t="s">
        <v>352</v>
      </c>
      <c r="FS4" s="628"/>
      <c r="FT4" s="629" t="s">
        <v>351</v>
      </c>
      <c r="FU4" s="628"/>
      <c r="FV4" s="629" t="s">
        <v>350</v>
      </c>
      <c r="FW4" s="628"/>
      <c r="FX4" s="629" t="s">
        <v>349</v>
      </c>
      <c r="FY4" s="628"/>
      <c r="FZ4" s="629" t="s">
        <v>358</v>
      </c>
      <c r="GA4" s="628"/>
      <c r="GB4" s="629" t="s">
        <v>357</v>
      </c>
      <c r="GC4" s="658"/>
      <c r="GD4" s="635" t="s">
        <v>356</v>
      </c>
      <c r="GE4" s="636"/>
      <c r="GF4" s="635" t="s">
        <v>353</v>
      </c>
      <c r="GG4" s="636"/>
      <c r="GH4" s="639" t="s">
        <v>352</v>
      </c>
      <c r="GI4" s="628"/>
      <c r="GJ4" s="629" t="s">
        <v>360</v>
      </c>
      <c r="GK4" s="628"/>
      <c r="GL4" s="629" t="s">
        <v>359</v>
      </c>
      <c r="GM4" s="628"/>
      <c r="GN4" s="629" t="s">
        <v>355</v>
      </c>
      <c r="GO4" s="628"/>
      <c r="GP4" s="629" t="s">
        <v>348</v>
      </c>
      <c r="GQ4" s="628"/>
      <c r="GR4" s="629" t="s">
        <v>347</v>
      </c>
      <c r="GS4" s="658"/>
      <c r="GT4" s="635" t="s">
        <v>354</v>
      </c>
      <c r="GU4" s="636"/>
      <c r="GV4" s="635" t="s">
        <v>362</v>
      </c>
      <c r="GW4" s="636"/>
      <c r="GX4" s="634" t="s">
        <v>352</v>
      </c>
      <c r="GY4" s="632"/>
      <c r="GZ4" s="630" t="s">
        <v>351</v>
      </c>
      <c r="HA4" s="632"/>
      <c r="HB4" s="629" t="s">
        <v>350</v>
      </c>
      <c r="HC4" s="628"/>
      <c r="HD4" s="629" t="s">
        <v>349</v>
      </c>
      <c r="HE4" s="628"/>
      <c r="HF4" s="630" t="s">
        <v>348</v>
      </c>
      <c r="HG4" s="632"/>
      <c r="HH4" s="630" t="s">
        <v>347</v>
      </c>
      <c r="HI4" s="631"/>
      <c r="HJ4" s="635" t="s">
        <v>356</v>
      </c>
      <c r="HK4" s="636"/>
      <c r="HL4" s="635" t="s">
        <v>362</v>
      </c>
      <c r="HM4" s="636"/>
      <c r="HN4" s="634" t="s">
        <v>352</v>
      </c>
      <c r="HO4" s="632"/>
      <c r="HP4" s="630" t="s">
        <v>351</v>
      </c>
      <c r="HQ4" s="632"/>
      <c r="HR4" s="629" t="s">
        <v>350</v>
      </c>
      <c r="HS4" s="628"/>
      <c r="HT4" s="629" t="s">
        <v>355</v>
      </c>
      <c r="HU4" s="628"/>
      <c r="HV4" s="630" t="s">
        <v>348</v>
      </c>
      <c r="HW4" s="632"/>
      <c r="HX4" s="630" t="s">
        <v>357</v>
      </c>
      <c r="HY4" s="631"/>
      <c r="HZ4" s="635" t="s">
        <v>354</v>
      </c>
      <c r="IA4" s="636"/>
      <c r="IB4" s="635" t="s">
        <v>362</v>
      </c>
      <c r="IC4" s="636"/>
      <c r="ID4" s="634" t="s">
        <v>352</v>
      </c>
      <c r="IE4" s="632"/>
      <c r="IF4" s="630" t="s">
        <v>360</v>
      </c>
      <c r="IG4" s="632"/>
      <c r="IH4" s="629" t="s">
        <v>359</v>
      </c>
      <c r="II4" s="628"/>
      <c r="IJ4" s="629" t="s">
        <v>349</v>
      </c>
      <c r="IK4" s="628"/>
      <c r="IL4" s="630" t="s">
        <v>348</v>
      </c>
      <c r="IM4" s="632"/>
      <c r="IN4" s="630" t="s">
        <v>357</v>
      </c>
      <c r="IO4" s="631"/>
      <c r="IP4" s="664" t="s">
        <v>354</v>
      </c>
      <c r="IQ4" s="636"/>
      <c r="IR4" s="635" t="s">
        <v>362</v>
      </c>
      <c r="IS4" s="657"/>
      <c r="IT4" s="665" t="s">
        <v>361</v>
      </c>
      <c r="IU4" s="632"/>
      <c r="IV4" s="630" t="s">
        <v>351</v>
      </c>
      <c r="IW4" s="632"/>
      <c r="IX4" s="629" t="s">
        <v>359</v>
      </c>
      <c r="IY4" s="628"/>
      <c r="IZ4" s="629" t="s">
        <v>349</v>
      </c>
      <c r="JA4" s="628"/>
      <c r="JB4" s="630" t="s">
        <v>348</v>
      </c>
      <c r="JC4" s="632"/>
      <c r="JD4" s="630" t="s">
        <v>347</v>
      </c>
      <c r="JE4" s="631"/>
      <c r="JF4" s="664" t="s">
        <v>356</v>
      </c>
      <c r="JG4" s="636"/>
      <c r="JH4" s="635" t="s">
        <v>362</v>
      </c>
      <c r="JI4" s="657"/>
      <c r="JJ4" s="665" t="s">
        <v>361</v>
      </c>
      <c r="JK4" s="632"/>
      <c r="JL4" s="630" t="s">
        <v>360</v>
      </c>
      <c r="JM4" s="632"/>
      <c r="JN4" s="629" t="s">
        <v>350</v>
      </c>
      <c r="JO4" s="628"/>
      <c r="JP4" s="629" t="s">
        <v>355</v>
      </c>
      <c r="JQ4" s="628"/>
      <c r="JR4" s="630" t="s">
        <v>348</v>
      </c>
      <c r="JS4" s="632"/>
      <c r="JT4" s="630" t="s">
        <v>347</v>
      </c>
      <c r="JU4" s="631"/>
      <c r="JV4" s="664" t="s">
        <v>354</v>
      </c>
      <c r="JW4" s="636"/>
      <c r="JX4" s="635" t="s">
        <v>362</v>
      </c>
      <c r="JY4" s="657"/>
      <c r="JZ4" s="665" t="s">
        <v>361</v>
      </c>
      <c r="KA4" s="632"/>
      <c r="KB4" s="630" t="s">
        <v>360</v>
      </c>
      <c r="KC4" s="632"/>
      <c r="KD4" s="629" t="s">
        <v>359</v>
      </c>
      <c r="KE4" s="628"/>
      <c r="KF4" s="629" t="s">
        <v>355</v>
      </c>
      <c r="KG4" s="628"/>
      <c r="KH4" s="630" t="s">
        <v>358</v>
      </c>
      <c r="KI4" s="632"/>
      <c r="KJ4" s="630" t="s">
        <v>357</v>
      </c>
      <c r="KK4" s="631"/>
      <c r="KL4" s="664" t="s">
        <v>356</v>
      </c>
      <c r="KM4" s="636"/>
      <c r="KN4" s="635" t="s">
        <v>353</v>
      </c>
      <c r="KO4" s="657"/>
      <c r="KP4" s="665" t="s">
        <v>352</v>
      </c>
      <c r="KQ4" s="632"/>
      <c r="KR4" s="630" t="s">
        <v>351</v>
      </c>
      <c r="KS4" s="632"/>
      <c r="KT4" s="629" t="s">
        <v>350</v>
      </c>
      <c r="KU4" s="628"/>
      <c r="KV4" s="629" t="s">
        <v>355</v>
      </c>
      <c r="KW4" s="628"/>
      <c r="KX4" s="630" t="s">
        <v>348</v>
      </c>
      <c r="KY4" s="632"/>
      <c r="KZ4" s="630" t="s">
        <v>347</v>
      </c>
      <c r="LA4" s="631"/>
      <c r="LB4" s="664" t="s">
        <v>354</v>
      </c>
      <c r="LC4" s="636"/>
      <c r="LD4" s="635" t="s">
        <v>353</v>
      </c>
      <c r="LE4" s="657"/>
      <c r="LF4" s="665" t="s">
        <v>352</v>
      </c>
      <c r="LG4" s="632"/>
      <c r="LH4" s="630" t="s">
        <v>351</v>
      </c>
      <c r="LI4" s="632"/>
      <c r="LJ4" s="629" t="s">
        <v>350</v>
      </c>
      <c r="LK4" s="628"/>
      <c r="LL4" s="629" t="s">
        <v>349</v>
      </c>
      <c r="LM4" s="628"/>
      <c r="LN4" s="630" t="s">
        <v>348</v>
      </c>
      <c r="LO4" s="632"/>
      <c r="LP4" s="630" t="s">
        <v>347</v>
      </c>
      <c r="LQ4" s="631"/>
    </row>
    <row r="5" spans="1:329" s="257" customFormat="1" ht="17.25" thickBot="1" x14ac:dyDescent="0.35">
      <c r="A5" s="645"/>
      <c r="B5" s="271" t="s">
        <v>55</v>
      </c>
      <c r="C5" s="268" t="s">
        <v>56</v>
      </c>
      <c r="D5" s="268" t="s">
        <v>55</v>
      </c>
      <c r="E5" s="270" t="s">
        <v>56</v>
      </c>
      <c r="F5" s="269" t="s">
        <v>55</v>
      </c>
      <c r="G5" s="266" t="s">
        <v>56</v>
      </c>
      <c r="H5" s="266" t="s">
        <v>55</v>
      </c>
      <c r="I5" s="266" t="s">
        <v>56</v>
      </c>
      <c r="J5" s="266" t="s">
        <v>55</v>
      </c>
      <c r="K5" s="266" t="s">
        <v>56</v>
      </c>
      <c r="L5" s="266" t="s">
        <v>55</v>
      </c>
      <c r="M5" s="266" t="s">
        <v>56</v>
      </c>
      <c r="N5" s="266" t="s">
        <v>55</v>
      </c>
      <c r="O5" s="266" t="s">
        <v>56</v>
      </c>
      <c r="P5" s="266" t="s">
        <v>55</v>
      </c>
      <c r="Q5" s="266" t="s">
        <v>56</v>
      </c>
      <c r="R5" s="266" t="s">
        <v>55</v>
      </c>
      <c r="S5" s="266" t="s">
        <v>56</v>
      </c>
      <c r="T5" s="266" t="s">
        <v>55</v>
      </c>
      <c r="U5" s="266" t="s">
        <v>56</v>
      </c>
      <c r="V5" s="266" t="s">
        <v>55</v>
      </c>
      <c r="W5" s="266" t="s">
        <v>56</v>
      </c>
      <c r="X5" s="266" t="s">
        <v>55</v>
      </c>
      <c r="Y5" s="265" t="s">
        <v>56</v>
      </c>
      <c r="Z5" s="268" t="s">
        <v>55</v>
      </c>
      <c r="AA5" s="268" t="s">
        <v>56</v>
      </c>
      <c r="AB5" s="268" t="s">
        <v>55</v>
      </c>
      <c r="AC5" s="268" t="s">
        <v>56</v>
      </c>
      <c r="AD5" s="267" t="s">
        <v>55</v>
      </c>
      <c r="AE5" s="266" t="s">
        <v>56</v>
      </c>
      <c r="AF5" s="266" t="s">
        <v>55</v>
      </c>
      <c r="AG5" s="266" t="s">
        <v>56</v>
      </c>
      <c r="AH5" s="266" t="s">
        <v>55</v>
      </c>
      <c r="AI5" s="266" t="s">
        <v>56</v>
      </c>
      <c r="AJ5" s="266" t="s">
        <v>55</v>
      </c>
      <c r="AK5" s="266" t="s">
        <v>56</v>
      </c>
      <c r="AL5" s="266" t="s">
        <v>55</v>
      </c>
      <c r="AM5" s="266" t="s">
        <v>56</v>
      </c>
      <c r="AN5" s="266" t="s">
        <v>55</v>
      </c>
      <c r="AO5" s="266" t="s">
        <v>56</v>
      </c>
      <c r="AP5" s="266" t="s">
        <v>55</v>
      </c>
      <c r="AQ5" s="266" t="s">
        <v>56</v>
      </c>
      <c r="AR5" s="266" t="s">
        <v>55</v>
      </c>
      <c r="AS5" s="266" t="s">
        <v>56</v>
      </c>
      <c r="AT5" s="266" t="s">
        <v>55</v>
      </c>
      <c r="AU5" s="266" t="s">
        <v>56</v>
      </c>
      <c r="AV5" s="266" t="s">
        <v>55</v>
      </c>
      <c r="AW5" s="265" t="s">
        <v>56</v>
      </c>
      <c r="AX5" s="268" t="s">
        <v>55</v>
      </c>
      <c r="AY5" s="268" t="s">
        <v>56</v>
      </c>
      <c r="AZ5" s="268" t="s">
        <v>55</v>
      </c>
      <c r="BA5" s="268" t="s">
        <v>56</v>
      </c>
      <c r="BB5" s="267" t="s">
        <v>55</v>
      </c>
      <c r="BC5" s="266" t="s">
        <v>56</v>
      </c>
      <c r="BD5" s="266" t="s">
        <v>55</v>
      </c>
      <c r="BE5" s="266" t="s">
        <v>56</v>
      </c>
      <c r="BF5" s="266" t="s">
        <v>55</v>
      </c>
      <c r="BG5" s="266" t="s">
        <v>56</v>
      </c>
      <c r="BH5" s="266" t="s">
        <v>55</v>
      </c>
      <c r="BI5" s="266" t="s">
        <v>56</v>
      </c>
      <c r="BJ5" s="266" t="s">
        <v>55</v>
      </c>
      <c r="BK5" s="266" t="s">
        <v>56</v>
      </c>
      <c r="BL5" s="266" t="s">
        <v>55</v>
      </c>
      <c r="BM5" s="266" t="s">
        <v>56</v>
      </c>
      <c r="BN5" s="266" t="s">
        <v>55</v>
      </c>
      <c r="BO5" s="266" t="s">
        <v>56</v>
      </c>
      <c r="BP5" s="266" t="s">
        <v>55</v>
      </c>
      <c r="BQ5" s="266" t="s">
        <v>56</v>
      </c>
      <c r="BR5" s="266" t="s">
        <v>55</v>
      </c>
      <c r="BS5" s="266" t="s">
        <v>56</v>
      </c>
      <c r="BT5" s="266" t="s">
        <v>55</v>
      </c>
      <c r="BU5" s="265" t="s">
        <v>56</v>
      </c>
      <c r="BV5" s="268" t="s">
        <v>55</v>
      </c>
      <c r="BW5" s="268" t="s">
        <v>56</v>
      </c>
      <c r="BX5" s="268" t="s">
        <v>55</v>
      </c>
      <c r="BY5" s="268" t="s">
        <v>56</v>
      </c>
      <c r="BZ5" s="267" t="s">
        <v>55</v>
      </c>
      <c r="CA5" s="266" t="s">
        <v>56</v>
      </c>
      <c r="CB5" s="266" t="s">
        <v>55</v>
      </c>
      <c r="CC5" s="266" t="s">
        <v>56</v>
      </c>
      <c r="CD5" s="266" t="s">
        <v>55</v>
      </c>
      <c r="CE5" s="266" t="s">
        <v>56</v>
      </c>
      <c r="CF5" s="266" t="s">
        <v>55</v>
      </c>
      <c r="CG5" s="266" t="s">
        <v>56</v>
      </c>
      <c r="CH5" s="266" t="s">
        <v>55</v>
      </c>
      <c r="CI5" s="266" t="s">
        <v>56</v>
      </c>
      <c r="CJ5" s="266" t="s">
        <v>55</v>
      </c>
      <c r="CK5" s="266" t="s">
        <v>56</v>
      </c>
      <c r="CL5" s="266" t="s">
        <v>55</v>
      </c>
      <c r="CM5" s="266" t="s">
        <v>56</v>
      </c>
      <c r="CN5" s="266" t="s">
        <v>55</v>
      </c>
      <c r="CO5" s="266" t="s">
        <v>56</v>
      </c>
      <c r="CP5" s="266" t="s">
        <v>55</v>
      </c>
      <c r="CQ5" s="266" t="s">
        <v>56</v>
      </c>
      <c r="CR5" s="266" t="s">
        <v>55</v>
      </c>
      <c r="CS5" s="265" t="s">
        <v>56</v>
      </c>
      <c r="CT5" s="268" t="s">
        <v>55</v>
      </c>
      <c r="CU5" s="268" t="s">
        <v>56</v>
      </c>
      <c r="CV5" s="268" t="s">
        <v>55</v>
      </c>
      <c r="CW5" s="268" t="s">
        <v>56</v>
      </c>
      <c r="CX5" s="267" t="s">
        <v>55</v>
      </c>
      <c r="CY5" s="266" t="s">
        <v>56</v>
      </c>
      <c r="CZ5" s="266" t="s">
        <v>55</v>
      </c>
      <c r="DA5" s="266" t="s">
        <v>56</v>
      </c>
      <c r="DB5" s="266" t="s">
        <v>55</v>
      </c>
      <c r="DC5" s="266" t="s">
        <v>56</v>
      </c>
      <c r="DD5" s="266" t="s">
        <v>55</v>
      </c>
      <c r="DE5" s="266" t="s">
        <v>56</v>
      </c>
      <c r="DF5" s="266" t="s">
        <v>55</v>
      </c>
      <c r="DG5" s="266" t="s">
        <v>56</v>
      </c>
      <c r="DH5" s="266" t="s">
        <v>55</v>
      </c>
      <c r="DI5" s="266" t="s">
        <v>56</v>
      </c>
      <c r="DJ5" s="266" t="s">
        <v>55</v>
      </c>
      <c r="DK5" s="266" t="s">
        <v>56</v>
      </c>
      <c r="DL5" s="266" t="s">
        <v>55</v>
      </c>
      <c r="DM5" s="266" t="s">
        <v>56</v>
      </c>
      <c r="DN5" s="266" t="s">
        <v>55</v>
      </c>
      <c r="DO5" s="266" t="s">
        <v>56</v>
      </c>
      <c r="DP5" s="266" t="s">
        <v>55</v>
      </c>
      <c r="DQ5" s="265" t="s">
        <v>56</v>
      </c>
      <c r="DR5" s="268" t="s">
        <v>55</v>
      </c>
      <c r="DS5" s="268" t="s">
        <v>56</v>
      </c>
      <c r="DT5" s="268" t="s">
        <v>55</v>
      </c>
      <c r="DU5" s="268" t="s">
        <v>56</v>
      </c>
      <c r="DV5" s="267" t="s">
        <v>55</v>
      </c>
      <c r="DW5" s="266" t="s">
        <v>56</v>
      </c>
      <c r="DX5" s="266" t="s">
        <v>55</v>
      </c>
      <c r="DY5" s="266" t="s">
        <v>56</v>
      </c>
      <c r="DZ5" s="266" t="s">
        <v>55</v>
      </c>
      <c r="EA5" s="266" t="s">
        <v>56</v>
      </c>
      <c r="EB5" s="266" t="s">
        <v>55</v>
      </c>
      <c r="EC5" s="266" t="s">
        <v>56</v>
      </c>
      <c r="ED5" s="266" t="s">
        <v>55</v>
      </c>
      <c r="EE5" s="266" t="s">
        <v>56</v>
      </c>
      <c r="EF5" s="266" t="s">
        <v>55</v>
      </c>
      <c r="EG5" s="266" t="s">
        <v>56</v>
      </c>
      <c r="EH5" s="266" t="s">
        <v>55</v>
      </c>
      <c r="EI5" s="266" t="s">
        <v>56</v>
      </c>
      <c r="EJ5" s="266" t="s">
        <v>55</v>
      </c>
      <c r="EK5" s="266" t="s">
        <v>56</v>
      </c>
      <c r="EL5" s="266" t="s">
        <v>55</v>
      </c>
      <c r="EM5" s="266" t="s">
        <v>56</v>
      </c>
      <c r="EN5" s="266" t="s">
        <v>55</v>
      </c>
      <c r="EO5" s="265" t="s">
        <v>56</v>
      </c>
      <c r="EP5" s="268" t="s">
        <v>55</v>
      </c>
      <c r="EQ5" s="268" t="s">
        <v>56</v>
      </c>
      <c r="ER5" s="268" t="s">
        <v>55</v>
      </c>
      <c r="ES5" s="268" t="s">
        <v>56</v>
      </c>
      <c r="ET5" s="267" t="s">
        <v>55</v>
      </c>
      <c r="EU5" s="266" t="s">
        <v>56</v>
      </c>
      <c r="EV5" s="266" t="s">
        <v>55</v>
      </c>
      <c r="EW5" s="266" t="s">
        <v>56</v>
      </c>
      <c r="EX5" s="266" t="s">
        <v>55</v>
      </c>
      <c r="EY5" s="266" t="s">
        <v>56</v>
      </c>
      <c r="EZ5" s="266" t="s">
        <v>55</v>
      </c>
      <c r="FA5" s="266" t="s">
        <v>56</v>
      </c>
      <c r="FB5" s="266" t="s">
        <v>55</v>
      </c>
      <c r="FC5" s="266" t="s">
        <v>56</v>
      </c>
      <c r="FD5" s="266" t="s">
        <v>55</v>
      </c>
      <c r="FE5" s="266" t="s">
        <v>56</v>
      </c>
      <c r="FF5" s="266" t="s">
        <v>55</v>
      </c>
      <c r="FG5" s="266" t="s">
        <v>56</v>
      </c>
      <c r="FH5" s="266" t="s">
        <v>55</v>
      </c>
      <c r="FI5" s="266" t="s">
        <v>56</v>
      </c>
      <c r="FJ5" s="266" t="s">
        <v>55</v>
      </c>
      <c r="FK5" s="266" t="s">
        <v>56</v>
      </c>
      <c r="FL5" s="266" t="s">
        <v>55</v>
      </c>
      <c r="FM5" s="265" t="s">
        <v>56</v>
      </c>
      <c r="FN5" s="544" t="s">
        <v>55</v>
      </c>
      <c r="FO5" s="262" t="s">
        <v>56</v>
      </c>
      <c r="FP5" s="262" t="s">
        <v>55</v>
      </c>
      <c r="FQ5" s="261" t="s">
        <v>56</v>
      </c>
      <c r="FR5" s="260" t="s">
        <v>55</v>
      </c>
      <c r="FS5" s="259" t="s">
        <v>56</v>
      </c>
      <c r="FT5" s="259" t="s">
        <v>55</v>
      </c>
      <c r="FU5" s="259" t="s">
        <v>56</v>
      </c>
      <c r="FV5" s="259" t="s">
        <v>55</v>
      </c>
      <c r="FW5" s="259" t="s">
        <v>56</v>
      </c>
      <c r="FX5" s="259" t="s">
        <v>55</v>
      </c>
      <c r="FY5" s="259" t="s">
        <v>56</v>
      </c>
      <c r="FZ5" s="259" t="s">
        <v>55</v>
      </c>
      <c r="GA5" s="259" t="s">
        <v>56</v>
      </c>
      <c r="GB5" s="259" t="s">
        <v>55</v>
      </c>
      <c r="GC5" s="258" t="s">
        <v>56</v>
      </c>
      <c r="GD5" s="262" t="s">
        <v>55</v>
      </c>
      <c r="GE5" s="262" t="s">
        <v>56</v>
      </c>
      <c r="GF5" s="262" t="s">
        <v>55</v>
      </c>
      <c r="GG5" s="262" t="s">
        <v>56</v>
      </c>
      <c r="GH5" s="264" t="s">
        <v>55</v>
      </c>
      <c r="GI5" s="259" t="s">
        <v>56</v>
      </c>
      <c r="GJ5" s="259" t="s">
        <v>55</v>
      </c>
      <c r="GK5" s="259" t="s">
        <v>56</v>
      </c>
      <c r="GL5" s="259" t="s">
        <v>55</v>
      </c>
      <c r="GM5" s="259" t="s">
        <v>56</v>
      </c>
      <c r="GN5" s="259" t="s">
        <v>55</v>
      </c>
      <c r="GO5" s="259" t="s">
        <v>56</v>
      </c>
      <c r="GP5" s="259" t="s">
        <v>55</v>
      </c>
      <c r="GQ5" s="259" t="s">
        <v>56</v>
      </c>
      <c r="GR5" s="259" t="s">
        <v>55</v>
      </c>
      <c r="GS5" s="258" t="s">
        <v>56</v>
      </c>
      <c r="GT5" s="262" t="s">
        <v>55</v>
      </c>
      <c r="GU5" s="262" t="s">
        <v>56</v>
      </c>
      <c r="GV5" s="262" t="s">
        <v>55</v>
      </c>
      <c r="GW5" s="262" t="s">
        <v>56</v>
      </c>
      <c r="GX5" s="264" t="s">
        <v>55</v>
      </c>
      <c r="GY5" s="259" t="s">
        <v>56</v>
      </c>
      <c r="GZ5" s="259" t="s">
        <v>55</v>
      </c>
      <c r="HA5" s="259" t="s">
        <v>56</v>
      </c>
      <c r="HB5" s="259" t="s">
        <v>55</v>
      </c>
      <c r="HC5" s="259" t="s">
        <v>56</v>
      </c>
      <c r="HD5" s="259" t="s">
        <v>55</v>
      </c>
      <c r="HE5" s="259" t="s">
        <v>56</v>
      </c>
      <c r="HF5" s="259" t="s">
        <v>55</v>
      </c>
      <c r="HG5" s="259" t="s">
        <v>56</v>
      </c>
      <c r="HH5" s="259" t="s">
        <v>55</v>
      </c>
      <c r="HI5" s="258" t="s">
        <v>56</v>
      </c>
      <c r="HJ5" s="262" t="s">
        <v>55</v>
      </c>
      <c r="HK5" s="262" t="s">
        <v>56</v>
      </c>
      <c r="HL5" s="262" t="s">
        <v>55</v>
      </c>
      <c r="HM5" s="262" t="s">
        <v>56</v>
      </c>
      <c r="HN5" s="264" t="s">
        <v>55</v>
      </c>
      <c r="HO5" s="259" t="s">
        <v>56</v>
      </c>
      <c r="HP5" s="259" t="s">
        <v>55</v>
      </c>
      <c r="HQ5" s="259" t="s">
        <v>56</v>
      </c>
      <c r="HR5" s="259" t="s">
        <v>55</v>
      </c>
      <c r="HS5" s="259" t="s">
        <v>56</v>
      </c>
      <c r="HT5" s="259" t="s">
        <v>55</v>
      </c>
      <c r="HU5" s="259" t="s">
        <v>56</v>
      </c>
      <c r="HV5" s="259" t="s">
        <v>55</v>
      </c>
      <c r="HW5" s="259" t="s">
        <v>56</v>
      </c>
      <c r="HX5" s="259" t="s">
        <v>55</v>
      </c>
      <c r="HY5" s="258" t="s">
        <v>56</v>
      </c>
      <c r="HZ5" s="262" t="s">
        <v>55</v>
      </c>
      <c r="IA5" s="262" t="s">
        <v>56</v>
      </c>
      <c r="IB5" s="262" t="s">
        <v>55</v>
      </c>
      <c r="IC5" s="262" t="s">
        <v>56</v>
      </c>
      <c r="ID5" s="264" t="s">
        <v>55</v>
      </c>
      <c r="IE5" s="259" t="s">
        <v>56</v>
      </c>
      <c r="IF5" s="259" t="s">
        <v>55</v>
      </c>
      <c r="IG5" s="259" t="s">
        <v>56</v>
      </c>
      <c r="IH5" s="259" t="s">
        <v>55</v>
      </c>
      <c r="II5" s="259" t="s">
        <v>56</v>
      </c>
      <c r="IJ5" s="259" t="s">
        <v>55</v>
      </c>
      <c r="IK5" s="259" t="s">
        <v>56</v>
      </c>
      <c r="IL5" s="259" t="s">
        <v>55</v>
      </c>
      <c r="IM5" s="259" t="s">
        <v>56</v>
      </c>
      <c r="IN5" s="259" t="s">
        <v>55</v>
      </c>
      <c r="IO5" s="258" t="s">
        <v>56</v>
      </c>
      <c r="IP5" s="263" t="s">
        <v>55</v>
      </c>
      <c r="IQ5" s="262" t="s">
        <v>56</v>
      </c>
      <c r="IR5" s="262" t="s">
        <v>55</v>
      </c>
      <c r="IS5" s="261" t="s">
        <v>56</v>
      </c>
      <c r="IT5" s="260" t="s">
        <v>55</v>
      </c>
      <c r="IU5" s="259" t="s">
        <v>56</v>
      </c>
      <c r="IV5" s="259" t="s">
        <v>55</v>
      </c>
      <c r="IW5" s="259" t="s">
        <v>56</v>
      </c>
      <c r="IX5" s="259" t="s">
        <v>55</v>
      </c>
      <c r="IY5" s="259" t="s">
        <v>56</v>
      </c>
      <c r="IZ5" s="259" t="s">
        <v>55</v>
      </c>
      <c r="JA5" s="259" t="s">
        <v>56</v>
      </c>
      <c r="JB5" s="259" t="s">
        <v>55</v>
      </c>
      <c r="JC5" s="259" t="s">
        <v>56</v>
      </c>
      <c r="JD5" s="259" t="s">
        <v>55</v>
      </c>
      <c r="JE5" s="258" t="s">
        <v>56</v>
      </c>
      <c r="JF5" s="263" t="s">
        <v>55</v>
      </c>
      <c r="JG5" s="262" t="s">
        <v>56</v>
      </c>
      <c r="JH5" s="262" t="s">
        <v>55</v>
      </c>
      <c r="JI5" s="261" t="s">
        <v>56</v>
      </c>
      <c r="JJ5" s="260" t="s">
        <v>55</v>
      </c>
      <c r="JK5" s="259" t="s">
        <v>56</v>
      </c>
      <c r="JL5" s="259" t="s">
        <v>55</v>
      </c>
      <c r="JM5" s="259" t="s">
        <v>56</v>
      </c>
      <c r="JN5" s="259" t="s">
        <v>55</v>
      </c>
      <c r="JO5" s="259" t="s">
        <v>56</v>
      </c>
      <c r="JP5" s="259" t="s">
        <v>55</v>
      </c>
      <c r="JQ5" s="259" t="s">
        <v>56</v>
      </c>
      <c r="JR5" s="259" t="s">
        <v>55</v>
      </c>
      <c r="JS5" s="259" t="s">
        <v>56</v>
      </c>
      <c r="JT5" s="259" t="s">
        <v>55</v>
      </c>
      <c r="JU5" s="258" t="s">
        <v>56</v>
      </c>
      <c r="JV5" s="263" t="s">
        <v>55</v>
      </c>
      <c r="JW5" s="262" t="s">
        <v>56</v>
      </c>
      <c r="JX5" s="262" t="s">
        <v>55</v>
      </c>
      <c r="JY5" s="261" t="s">
        <v>56</v>
      </c>
      <c r="JZ5" s="260" t="s">
        <v>55</v>
      </c>
      <c r="KA5" s="259" t="s">
        <v>56</v>
      </c>
      <c r="KB5" s="259" t="s">
        <v>55</v>
      </c>
      <c r="KC5" s="259" t="s">
        <v>56</v>
      </c>
      <c r="KD5" s="259" t="s">
        <v>55</v>
      </c>
      <c r="KE5" s="259" t="s">
        <v>56</v>
      </c>
      <c r="KF5" s="259" t="s">
        <v>55</v>
      </c>
      <c r="KG5" s="259" t="s">
        <v>56</v>
      </c>
      <c r="KH5" s="259" t="s">
        <v>55</v>
      </c>
      <c r="KI5" s="259" t="s">
        <v>56</v>
      </c>
      <c r="KJ5" s="259" t="s">
        <v>55</v>
      </c>
      <c r="KK5" s="258" t="s">
        <v>56</v>
      </c>
      <c r="KL5" s="263" t="s">
        <v>55</v>
      </c>
      <c r="KM5" s="262" t="s">
        <v>56</v>
      </c>
      <c r="KN5" s="262" t="s">
        <v>55</v>
      </c>
      <c r="KO5" s="261" t="s">
        <v>56</v>
      </c>
      <c r="KP5" s="260" t="s">
        <v>55</v>
      </c>
      <c r="KQ5" s="259" t="s">
        <v>56</v>
      </c>
      <c r="KR5" s="259" t="s">
        <v>55</v>
      </c>
      <c r="KS5" s="259" t="s">
        <v>56</v>
      </c>
      <c r="KT5" s="259" t="s">
        <v>55</v>
      </c>
      <c r="KU5" s="259" t="s">
        <v>56</v>
      </c>
      <c r="KV5" s="259" t="s">
        <v>55</v>
      </c>
      <c r="KW5" s="259" t="s">
        <v>56</v>
      </c>
      <c r="KX5" s="259" t="s">
        <v>55</v>
      </c>
      <c r="KY5" s="259" t="s">
        <v>56</v>
      </c>
      <c r="KZ5" s="259" t="s">
        <v>55</v>
      </c>
      <c r="LA5" s="258" t="s">
        <v>56</v>
      </c>
      <c r="LB5" s="263" t="s">
        <v>55</v>
      </c>
      <c r="LC5" s="262" t="s">
        <v>56</v>
      </c>
      <c r="LD5" s="262" t="s">
        <v>55</v>
      </c>
      <c r="LE5" s="261" t="s">
        <v>56</v>
      </c>
      <c r="LF5" s="260" t="s">
        <v>55</v>
      </c>
      <c r="LG5" s="259" t="s">
        <v>56</v>
      </c>
      <c r="LH5" s="259" t="s">
        <v>55</v>
      </c>
      <c r="LI5" s="259" t="s">
        <v>56</v>
      </c>
      <c r="LJ5" s="259" t="s">
        <v>55</v>
      </c>
      <c r="LK5" s="259" t="s">
        <v>56</v>
      </c>
      <c r="LL5" s="259" t="s">
        <v>55</v>
      </c>
      <c r="LM5" s="259" t="s">
        <v>56</v>
      </c>
      <c r="LN5" s="259" t="s">
        <v>55</v>
      </c>
      <c r="LO5" s="259" t="s">
        <v>56</v>
      </c>
      <c r="LP5" s="259" t="s">
        <v>55</v>
      </c>
      <c r="LQ5" s="258" t="s">
        <v>56</v>
      </c>
    </row>
    <row r="6" spans="1:329" s="246" customFormat="1" x14ac:dyDescent="0.3">
      <c r="A6" s="536">
        <v>1979</v>
      </c>
      <c r="B6" s="254">
        <v>0</v>
      </c>
      <c r="C6" s="248">
        <v>0</v>
      </c>
      <c r="D6" s="253">
        <v>0</v>
      </c>
      <c r="E6" s="256">
        <v>0</v>
      </c>
      <c r="F6" s="251">
        <v>0</v>
      </c>
      <c r="G6" s="248">
        <v>0</v>
      </c>
      <c r="H6" s="248">
        <v>0</v>
      </c>
      <c r="I6" s="248">
        <v>0</v>
      </c>
      <c r="J6" s="248">
        <v>0</v>
      </c>
      <c r="K6" s="248">
        <v>0</v>
      </c>
      <c r="L6" s="248">
        <v>0</v>
      </c>
      <c r="M6" s="248">
        <v>0</v>
      </c>
      <c r="N6" s="248">
        <v>0</v>
      </c>
      <c r="O6" s="248">
        <v>0</v>
      </c>
      <c r="P6" s="248">
        <v>0</v>
      </c>
      <c r="Q6" s="248">
        <v>0</v>
      </c>
      <c r="R6" s="248">
        <v>0</v>
      </c>
      <c r="S6" s="248">
        <v>0</v>
      </c>
      <c r="T6" s="248">
        <v>0</v>
      </c>
      <c r="U6" s="248">
        <v>0</v>
      </c>
      <c r="V6" s="248">
        <v>0</v>
      </c>
      <c r="W6" s="248">
        <v>0</v>
      </c>
      <c r="X6" s="248">
        <v>0</v>
      </c>
      <c r="Y6" s="252">
        <v>0</v>
      </c>
      <c r="Z6" s="254">
        <v>0</v>
      </c>
      <c r="AA6" s="248">
        <v>0</v>
      </c>
      <c r="AB6" s="253">
        <v>0</v>
      </c>
      <c r="AC6" s="256">
        <v>0</v>
      </c>
      <c r="AD6" s="251">
        <v>0</v>
      </c>
      <c r="AE6" s="248">
        <v>0</v>
      </c>
      <c r="AF6" s="248">
        <v>0</v>
      </c>
      <c r="AG6" s="248">
        <v>0</v>
      </c>
      <c r="AH6" s="248">
        <v>0</v>
      </c>
      <c r="AI6" s="248">
        <v>0</v>
      </c>
      <c r="AJ6" s="248">
        <v>0</v>
      </c>
      <c r="AK6" s="248">
        <v>0</v>
      </c>
      <c r="AL6" s="248">
        <v>0</v>
      </c>
      <c r="AM6" s="248">
        <v>0</v>
      </c>
      <c r="AN6" s="248">
        <v>0</v>
      </c>
      <c r="AO6" s="248">
        <v>0</v>
      </c>
      <c r="AP6" s="248">
        <v>0</v>
      </c>
      <c r="AQ6" s="248">
        <v>0</v>
      </c>
      <c r="AR6" s="248">
        <v>0</v>
      </c>
      <c r="AS6" s="248">
        <v>0</v>
      </c>
      <c r="AT6" s="248">
        <v>0</v>
      </c>
      <c r="AU6" s="248">
        <v>0</v>
      </c>
      <c r="AV6" s="248">
        <v>0</v>
      </c>
      <c r="AW6" s="252">
        <v>0</v>
      </c>
      <c r="AX6" s="254">
        <v>0</v>
      </c>
      <c r="AY6" s="248">
        <v>0</v>
      </c>
      <c r="AZ6" s="253">
        <v>0</v>
      </c>
      <c r="BA6" s="247">
        <v>0</v>
      </c>
      <c r="BB6" s="251">
        <v>0</v>
      </c>
      <c r="BC6" s="248">
        <v>0</v>
      </c>
      <c r="BD6" s="248">
        <v>0</v>
      </c>
      <c r="BE6" s="248">
        <v>0</v>
      </c>
      <c r="BF6" s="248">
        <v>0</v>
      </c>
      <c r="BG6" s="248">
        <v>0</v>
      </c>
      <c r="BH6" s="248">
        <v>0</v>
      </c>
      <c r="BI6" s="248">
        <v>0</v>
      </c>
      <c r="BJ6" s="248">
        <v>0</v>
      </c>
      <c r="BK6" s="248">
        <v>0</v>
      </c>
      <c r="BL6" s="248">
        <v>0</v>
      </c>
      <c r="BM6" s="248">
        <v>0</v>
      </c>
      <c r="BN6" s="248">
        <v>0</v>
      </c>
      <c r="BO6" s="248">
        <v>0</v>
      </c>
      <c r="BP6" s="248">
        <v>0</v>
      </c>
      <c r="BQ6" s="248">
        <v>0</v>
      </c>
      <c r="BR6" s="248">
        <v>0</v>
      </c>
      <c r="BS6" s="248">
        <v>0</v>
      </c>
      <c r="BT6" s="248">
        <v>0</v>
      </c>
      <c r="BU6" s="252">
        <v>0</v>
      </c>
      <c r="BV6" s="254">
        <v>0</v>
      </c>
      <c r="BW6" s="248">
        <v>0</v>
      </c>
      <c r="BX6" s="253">
        <v>0</v>
      </c>
      <c r="BY6" s="256">
        <v>0</v>
      </c>
      <c r="BZ6" s="251">
        <v>0</v>
      </c>
      <c r="CA6" s="248">
        <v>0</v>
      </c>
      <c r="CB6" s="248">
        <v>0</v>
      </c>
      <c r="CC6" s="248">
        <v>0</v>
      </c>
      <c r="CD6" s="248">
        <v>0</v>
      </c>
      <c r="CE6" s="248">
        <v>0</v>
      </c>
      <c r="CF6" s="248">
        <v>0</v>
      </c>
      <c r="CG6" s="248">
        <v>0</v>
      </c>
      <c r="CH6" s="248">
        <v>0</v>
      </c>
      <c r="CI6" s="248">
        <v>0</v>
      </c>
      <c r="CJ6" s="248">
        <v>0</v>
      </c>
      <c r="CK6" s="248">
        <v>0</v>
      </c>
      <c r="CL6" s="248">
        <v>0</v>
      </c>
      <c r="CM6" s="248">
        <v>0</v>
      </c>
      <c r="CN6" s="248">
        <v>0</v>
      </c>
      <c r="CO6" s="248">
        <v>0</v>
      </c>
      <c r="CP6" s="248">
        <v>0</v>
      </c>
      <c r="CQ6" s="248">
        <v>0</v>
      </c>
      <c r="CR6" s="248">
        <v>0</v>
      </c>
      <c r="CS6" s="252">
        <v>0</v>
      </c>
      <c r="CT6" s="254">
        <v>0</v>
      </c>
      <c r="CU6" s="255">
        <v>0</v>
      </c>
      <c r="CV6" s="253">
        <v>0</v>
      </c>
      <c r="CW6" s="247">
        <v>0</v>
      </c>
      <c r="CX6" s="251">
        <v>0</v>
      </c>
      <c r="CY6" s="248">
        <v>0</v>
      </c>
      <c r="CZ6" s="248">
        <v>0</v>
      </c>
      <c r="DA6" s="248">
        <v>0</v>
      </c>
      <c r="DB6" s="248">
        <v>0</v>
      </c>
      <c r="DC6" s="248">
        <v>0</v>
      </c>
      <c r="DD6" s="248">
        <v>0</v>
      </c>
      <c r="DE6" s="248">
        <v>0</v>
      </c>
      <c r="DF6" s="248">
        <v>0</v>
      </c>
      <c r="DG6" s="248">
        <v>0</v>
      </c>
      <c r="DH6" s="248">
        <v>0</v>
      </c>
      <c r="DI6" s="248">
        <v>0</v>
      </c>
      <c r="DJ6" s="248">
        <v>0</v>
      </c>
      <c r="DK6" s="248">
        <v>0</v>
      </c>
      <c r="DL6" s="248">
        <v>0</v>
      </c>
      <c r="DM6" s="248">
        <v>0</v>
      </c>
      <c r="DN6" s="248">
        <v>0</v>
      </c>
      <c r="DO6" s="248">
        <v>0</v>
      </c>
      <c r="DP6" s="248">
        <v>0</v>
      </c>
      <c r="DQ6" s="252">
        <v>0</v>
      </c>
      <c r="DR6" s="254">
        <v>0</v>
      </c>
      <c r="DS6" s="248">
        <v>0</v>
      </c>
      <c r="DT6" s="253">
        <v>0</v>
      </c>
      <c r="DU6" s="247">
        <v>0</v>
      </c>
      <c r="DV6" s="251">
        <v>0</v>
      </c>
      <c r="DW6" s="248">
        <v>0</v>
      </c>
      <c r="DX6" s="248">
        <v>0</v>
      </c>
      <c r="DY6" s="248">
        <v>0</v>
      </c>
      <c r="DZ6" s="248">
        <v>0</v>
      </c>
      <c r="EA6" s="248">
        <v>0</v>
      </c>
      <c r="EB6" s="248">
        <v>0</v>
      </c>
      <c r="EC6" s="248">
        <v>0</v>
      </c>
      <c r="ED6" s="248">
        <v>0</v>
      </c>
      <c r="EE6" s="248">
        <v>0</v>
      </c>
      <c r="EF6" s="248">
        <v>0</v>
      </c>
      <c r="EG6" s="248">
        <v>0</v>
      </c>
      <c r="EH6" s="248">
        <v>0</v>
      </c>
      <c r="EI6" s="248">
        <v>0</v>
      </c>
      <c r="EJ6" s="248">
        <v>0</v>
      </c>
      <c r="EK6" s="248">
        <v>0</v>
      </c>
      <c r="EL6" s="248">
        <v>0</v>
      </c>
      <c r="EM6" s="248">
        <v>0</v>
      </c>
      <c r="EN6" s="248">
        <v>0</v>
      </c>
      <c r="EO6" s="252">
        <v>0</v>
      </c>
      <c r="EP6" s="254">
        <v>0</v>
      </c>
      <c r="EQ6" s="248">
        <v>0</v>
      </c>
      <c r="ER6" s="253">
        <v>0</v>
      </c>
      <c r="ES6" s="247">
        <v>0</v>
      </c>
      <c r="ET6" s="251">
        <v>0</v>
      </c>
      <c r="EU6" s="248">
        <v>0</v>
      </c>
      <c r="EV6" s="248">
        <v>0</v>
      </c>
      <c r="EW6" s="248">
        <v>0</v>
      </c>
      <c r="EX6" s="248">
        <v>0</v>
      </c>
      <c r="EY6" s="248">
        <v>0</v>
      </c>
      <c r="EZ6" s="248">
        <v>0</v>
      </c>
      <c r="FA6" s="248">
        <v>0</v>
      </c>
      <c r="FB6" s="248">
        <v>0</v>
      </c>
      <c r="FC6" s="248">
        <v>0</v>
      </c>
      <c r="FD6" s="248">
        <v>0</v>
      </c>
      <c r="FE6" s="248">
        <v>0</v>
      </c>
      <c r="FF6" s="248">
        <v>0</v>
      </c>
      <c r="FG6" s="248">
        <v>0</v>
      </c>
      <c r="FH6" s="248">
        <v>0</v>
      </c>
      <c r="FI6" s="248">
        <v>0</v>
      </c>
      <c r="FJ6" s="248">
        <v>0</v>
      </c>
      <c r="FK6" s="248">
        <v>0</v>
      </c>
      <c r="FL6" s="248">
        <v>0</v>
      </c>
      <c r="FM6" s="247">
        <v>0</v>
      </c>
      <c r="FN6" s="545">
        <v>0</v>
      </c>
      <c r="FO6" s="248">
        <v>0</v>
      </c>
      <c r="FP6" s="249">
        <v>0</v>
      </c>
      <c r="FQ6" s="247">
        <v>0</v>
      </c>
      <c r="FR6" s="251">
        <v>0</v>
      </c>
      <c r="FS6" s="248">
        <v>0</v>
      </c>
      <c r="FT6" s="248">
        <v>0</v>
      </c>
      <c r="FU6" s="248">
        <v>0</v>
      </c>
      <c r="FV6" s="248">
        <v>0</v>
      </c>
      <c r="FW6" s="248">
        <v>0</v>
      </c>
      <c r="FX6" s="248">
        <v>0</v>
      </c>
      <c r="FY6" s="248">
        <v>0</v>
      </c>
      <c r="FZ6" s="248">
        <v>0</v>
      </c>
      <c r="GA6" s="248">
        <v>0</v>
      </c>
      <c r="GB6" s="248">
        <v>0</v>
      </c>
      <c r="GC6" s="252">
        <v>0</v>
      </c>
      <c r="GD6" s="250">
        <v>0</v>
      </c>
      <c r="GE6" s="248">
        <v>0</v>
      </c>
      <c r="GF6" s="249">
        <v>0</v>
      </c>
      <c r="GG6" s="247">
        <v>0</v>
      </c>
      <c r="GH6" s="251">
        <v>0</v>
      </c>
      <c r="GI6" s="248">
        <v>0</v>
      </c>
      <c r="GJ6" s="248">
        <v>0</v>
      </c>
      <c r="GK6" s="248">
        <v>0</v>
      </c>
      <c r="GL6" s="248">
        <v>0</v>
      </c>
      <c r="GM6" s="248">
        <v>0</v>
      </c>
      <c r="GN6" s="248">
        <v>0</v>
      </c>
      <c r="GO6" s="248">
        <v>0</v>
      </c>
      <c r="GP6" s="248">
        <v>0</v>
      </c>
      <c r="GQ6" s="248">
        <v>0</v>
      </c>
      <c r="GR6" s="248">
        <v>0</v>
      </c>
      <c r="GS6" s="252">
        <v>0</v>
      </c>
      <c r="GT6" s="250">
        <v>0</v>
      </c>
      <c r="GU6" s="248">
        <v>0</v>
      </c>
      <c r="GV6" s="249">
        <v>0</v>
      </c>
      <c r="GW6" s="247">
        <v>0</v>
      </c>
      <c r="GX6" s="251">
        <v>0</v>
      </c>
      <c r="GY6" s="248">
        <v>0</v>
      </c>
      <c r="GZ6" s="248">
        <v>0</v>
      </c>
      <c r="HA6" s="248">
        <v>0</v>
      </c>
      <c r="HB6" s="248">
        <v>0</v>
      </c>
      <c r="HC6" s="248">
        <v>0</v>
      </c>
      <c r="HD6" s="248">
        <v>0</v>
      </c>
      <c r="HE6" s="248">
        <v>0</v>
      </c>
      <c r="HF6" s="248">
        <v>0</v>
      </c>
      <c r="HG6" s="248">
        <v>0</v>
      </c>
      <c r="HH6" s="248">
        <v>0</v>
      </c>
      <c r="HI6" s="252">
        <v>0</v>
      </c>
      <c r="HJ6" s="250">
        <v>0</v>
      </c>
      <c r="HK6" s="248">
        <v>0</v>
      </c>
      <c r="HL6" s="249">
        <v>0</v>
      </c>
      <c r="HM6" s="247">
        <v>0</v>
      </c>
      <c r="HN6" s="251">
        <v>0</v>
      </c>
      <c r="HO6" s="248">
        <v>0</v>
      </c>
      <c r="HP6" s="248">
        <v>0</v>
      </c>
      <c r="HQ6" s="248">
        <v>0</v>
      </c>
      <c r="HR6" s="248">
        <v>0</v>
      </c>
      <c r="HS6" s="248">
        <v>0</v>
      </c>
      <c r="HT6" s="248">
        <v>0</v>
      </c>
      <c r="HU6" s="248">
        <v>0</v>
      </c>
      <c r="HV6" s="248">
        <v>0</v>
      </c>
      <c r="HW6" s="248">
        <v>0</v>
      </c>
      <c r="HX6" s="248">
        <v>0</v>
      </c>
      <c r="HY6" s="252">
        <v>0</v>
      </c>
      <c r="HZ6" s="250">
        <v>0</v>
      </c>
      <c r="IA6" s="248">
        <v>0</v>
      </c>
      <c r="IB6" s="249">
        <v>0</v>
      </c>
      <c r="IC6" s="247">
        <v>0</v>
      </c>
      <c r="ID6" s="251">
        <v>0</v>
      </c>
      <c r="IE6" s="248">
        <v>0</v>
      </c>
      <c r="IF6" s="248">
        <v>0</v>
      </c>
      <c r="IG6" s="248">
        <v>0</v>
      </c>
      <c r="IH6" s="248">
        <v>0</v>
      </c>
      <c r="II6" s="248">
        <v>0</v>
      </c>
      <c r="IJ6" s="248">
        <v>0</v>
      </c>
      <c r="IK6" s="248">
        <v>0</v>
      </c>
      <c r="IL6" s="248">
        <v>0</v>
      </c>
      <c r="IM6" s="248">
        <v>0</v>
      </c>
      <c r="IN6" s="248">
        <v>0</v>
      </c>
      <c r="IO6" s="252">
        <v>0</v>
      </c>
      <c r="IP6" s="250">
        <v>0</v>
      </c>
      <c r="IQ6" s="248">
        <v>0</v>
      </c>
      <c r="IR6" s="249">
        <v>0</v>
      </c>
      <c r="IS6" s="247">
        <v>0</v>
      </c>
      <c r="IT6" s="251">
        <v>0</v>
      </c>
      <c r="IU6" s="248">
        <v>0</v>
      </c>
      <c r="IV6" s="248">
        <v>0</v>
      </c>
      <c r="IW6" s="248">
        <v>0</v>
      </c>
      <c r="IX6" s="248">
        <v>0</v>
      </c>
      <c r="IY6" s="248">
        <v>0</v>
      </c>
      <c r="IZ6" s="248">
        <v>0</v>
      </c>
      <c r="JA6" s="248">
        <v>0</v>
      </c>
      <c r="JB6" s="248">
        <v>0</v>
      </c>
      <c r="JC6" s="248">
        <v>0</v>
      </c>
      <c r="JD6" s="248">
        <v>0</v>
      </c>
      <c r="JE6" s="252">
        <v>0</v>
      </c>
      <c r="JF6" s="250">
        <v>0</v>
      </c>
      <c r="JG6" s="248">
        <v>0</v>
      </c>
      <c r="JH6" s="249">
        <v>0</v>
      </c>
      <c r="JI6" s="247">
        <v>0</v>
      </c>
      <c r="JJ6" s="251">
        <v>0</v>
      </c>
      <c r="JK6" s="248">
        <v>0</v>
      </c>
      <c r="JL6" s="248">
        <v>0</v>
      </c>
      <c r="JM6" s="248">
        <v>0</v>
      </c>
      <c r="JN6" s="248">
        <v>0</v>
      </c>
      <c r="JO6" s="248">
        <v>0</v>
      </c>
      <c r="JP6" s="248">
        <v>0</v>
      </c>
      <c r="JQ6" s="248">
        <v>0</v>
      </c>
      <c r="JR6" s="248">
        <v>0</v>
      </c>
      <c r="JS6" s="248">
        <v>0</v>
      </c>
      <c r="JT6" s="248">
        <v>0</v>
      </c>
      <c r="JU6" s="252">
        <v>0</v>
      </c>
      <c r="JV6" s="250">
        <v>0</v>
      </c>
      <c r="JW6" s="248">
        <v>0</v>
      </c>
      <c r="JX6" s="249">
        <v>0</v>
      </c>
      <c r="JY6" s="247">
        <v>0</v>
      </c>
      <c r="JZ6" s="251">
        <v>0</v>
      </c>
      <c r="KA6" s="248">
        <v>0</v>
      </c>
      <c r="KB6" s="248">
        <v>0</v>
      </c>
      <c r="KC6" s="248">
        <v>0</v>
      </c>
      <c r="KD6" s="248">
        <v>0</v>
      </c>
      <c r="KE6" s="248">
        <v>0</v>
      </c>
      <c r="KF6" s="248">
        <v>0</v>
      </c>
      <c r="KG6" s="248">
        <v>0</v>
      </c>
      <c r="KH6" s="248">
        <v>0</v>
      </c>
      <c r="KI6" s="248">
        <v>0</v>
      </c>
      <c r="KJ6" s="248">
        <v>0</v>
      </c>
      <c r="KK6" s="248">
        <v>0</v>
      </c>
      <c r="KL6" s="250">
        <v>0</v>
      </c>
      <c r="KM6" s="248">
        <v>0</v>
      </c>
      <c r="KN6" s="249">
        <v>0</v>
      </c>
      <c r="KO6" s="247">
        <v>0</v>
      </c>
      <c r="KP6" s="248">
        <v>0</v>
      </c>
      <c r="KQ6" s="248">
        <v>0</v>
      </c>
      <c r="KR6" s="248">
        <v>0</v>
      </c>
      <c r="KS6" s="248">
        <v>0</v>
      </c>
      <c r="KT6" s="248">
        <v>0</v>
      </c>
      <c r="KU6" s="248">
        <v>0</v>
      </c>
      <c r="KV6" s="248">
        <v>0</v>
      </c>
      <c r="KW6" s="248">
        <v>0</v>
      </c>
      <c r="KX6" s="248">
        <v>0</v>
      </c>
      <c r="KY6" s="248">
        <v>0</v>
      </c>
      <c r="KZ6" s="248">
        <v>0</v>
      </c>
      <c r="LA6" s="248">
        <v>0</v>
      </c>
      <c r="LB6" s="250">
        <v>0</v>
      </c>
      <c r="LC6" s="248">
        <v>0</v>
      </c>
      <c r="LD6" s="249">
        <v>0</v>
      </c>
      <c r="LE6" s="247">
        <v>0</v>
      </c>
      <c r="LF6" s="248">
        <v>0</v>
      </c>
      <c r="LG6" s="248">
        <v>0</v>
      </c>
      <c r="LH6" s="248">
        <v>0</v>
      </c>
      <c r="LI6" s="248">
        <v>0</v>
      </c>
      <c r="LJ6" s="248">
        <v>0</v>
      </c>
      <c r="LK6" s="248">
        <v>0</v>
      </c>
      <c r="LL6" s="248">
        <v>0</v>
      </c>
      <c r="LM6" s="248">
        <v>0</v>
      </c>
      <c r="LN6" s="248">
        <v>0</v>
      </c>
      <c r="LO6" s="248">
        <v>0</v>
      </c>
      <c r="LP6" s="248">
        <v>0</v>
      </c>
      <c r="LQ6" s="247">
        <v>0</v>
      </c>
    </row>
    <row r="7" spans="1:329" s="115" customFormat="1" ht="17.25" thickBot="1" x14ac:dyDescent="0.35">
      <c r="A7" s="537">
        <v>1980</v>
      </c>
      <c r="B7" s="230">
        <v>0</v>
      </c>
      <c r="C7" s="211">
        <v>0</v>
      </c>
      <c r="D7" s="229">
        <v>0</v>
      </c>
      <c r="E7" s="228">
        <v>0</v>
      </c>
      <c r="F7" s="217">
        <v>0</v>
      </c>
      <c r="G7" s="211">
        <v>0</v>
      </c>
      <c r="H7" s="211">
        <v>0</v>
      </c>
      <c r="I7" s="211">
        <v>0</v>
      </c>
      <c r="J7" s="211">
        <v>0</v>
      </c>
      <c r="K7" s="211">
        <v>0</v>
      </c>
      <c r="L7" s="211">
        <v>0</v>
      </c>
      <c r="M7" s="211">
        <v>0</v>
      </c>
      <c r="N7" s="211">
        <v>0</v>
      </c>
      <c r="O7" s="211">
        <v>0</v>
      </c>
      <c r="P7" s="211">
        <v>0</v>
      </c>
      <c r="Q7" s="211">
        <v>0</v>
      </c>
      <c r="R7" s="211">
        <v>0</v>
      </c>
      <c r="S7" s="211">
        <v>0</v>
      </c>
      <c r="T7" s="211">
        <v>0</v>
      </c>
      <c r="U7" s="211">
        <v>0</v>
      </c>
      <c r="V7" s="211">
        <v>0</v>
      </c>
      <c r="W7" s="211">
        <v>0</v>
      </c>
      <c r="X7" s="211">
        <v>0</v>
      </c>
      <c r="Y7" s="218">
        <v>0</v>
      </c>
      <c r="Z7" s="230">
        <v>0</v>
      </c>
      <c r="AA7" s="211">
        <v>0</v>
      </c>
      <c r="AB7" s="229">
        <v>0</v>
      </c>
      <c r="AC7" s="228">
        <v>0</v>
      </c>
      <c r="AD7" s="217">
        <v>0</v>
      </c>
      <c r="AE7" s="211">
        <v>0</v>
      </c>
      <c r="AF7" s="211">
        <v>0</v>
      </c>
      <c r="AG7" s="211">
        <v>0</v>
      </c>
      <c r="AH7" s="211">
        <v>0</v>
      </c>
      <c r="AI7" s="211">
        <v>0</v>
      </c>
      <c r="AJ7" s="211">
        <v>0</v>
      </c>
      <c r="AK7" s="211">
        <v>0</v>
      </c>
      <c r="AL7" s="211">
        <v>0</v>
      </c>
      <c r="AM7" s="211">
        <v>0</v>
      </c>
      <c r="AN7" s="211">
        <v>0</v>
      </c>
      <c r="AO7" s="211">
        <v>0</v>
      </c>
      <c r="AP7" s="211">
        <v>0</v>
      </c>
      <c r="AQ7" s="211">
        <v>0</v>
      </c>
      <c r="AR7" s="211">
        <v>0</v>
      </c>
      <c r="AS7" s="211">
        <v>0</v>
      </c>
      <c r="AT7" s="211">
        <v>0</v>
      </c>
      <c r="AU7" s="211">
        <v>0</v>
      </c>
      <c r="AV7" s="211">
        <v>0</v>
      </c>
      <c r="AW7" s="218">
        <v>0</v>
      </c>
      <c r="AX7" s="230">
        <v>0</v>
      </c>
      <c r="AY7" s="211">
        <v>0</v>
      </c>
      <c r="AZ7" s="229">
        <v>0</v>
      </c>
      <c r="BA7" s="214">
        <v>0</v>
      </c>
      <c r="BB7" s="217">
        <v>0</v>
      </c>
      <c r="BC7" s="211">
        <v>0</v>
      </c>
      <c r="BD7" s="211">
        <v>0</v>
      </c>
      <c r="BE7" s="211">
        <v>0</v>
      </c>
      <c r="BF7" s="211">
        <v>0</v>
      </c>
      <c r="BG7" s="211">
        <v>0</v>
      </c>
      <c r="BH7" s="211">
        <v>0</v>
      </c>
      <c r="BI7" s="211">
        <v>0</v>
      </c>
      <c r="BJ7" s="211">
        <v>0</v>
      </c>
      <c r="BK7" s="211">
        <v>0</v>
      </c>
      <c r="BL7" s="211">
        <v>0</v>
      </c>
      <c r="BM7" s="211">
        <v>0</v>
      </c>
      <c r="BN7" s="211">
        <v>0</v>
      </c>
      <c r="BO7" s="211">
        <v>0</v>
      </c>
      <c r="BP7" s="211">
        <v>0</v>
      </c>
      <c r="BQ7" s="211">
        <v>0</v>
      </c>
      <c r="BR7" s="211">
        <v>0</v>
      </c>
      <c r="BS7" s="211">
        <v>0</v>
      </c>
      <c r="BT7" s="211">
        <v>0</v>
      </c>
      <c r="BU7" s="218">
        <v>0</v>
      </c>
      <c r="BV7" s="230">
        <v>0</v>
      </c>
      <c r="BW7" s="211">
        <v>0</v>
      </c>
      <c r="BX7" s="229">
        <v>0</v>
      </c>
      <c r="BY7" s="228">
        <v>0</v>
      </c>
      <c r="BZ7" s="217">
        <v>0</v>
      </c>
      <c r="CA7" s="211">
        <v>0</v>
      </c>
      <c r="CB7" s="211">
        <v>0</v>
      </c>
      <c r="CC7" s="211">
        <v>0</v>
      </c>
      <c r="CD7" s="211">
        <v>0</v>
      </c>
      <c r="CE7" s="211">
        <v>0</v>
      </c>
      <c r="CF7" s="211">
        <v>0</v>
      </c>
      <c r="CG7" s="211">
        <v>0</v>
      </c>
      <c r="CH7" s="211">
        <v>0</v>
      </c>
      <c r="CI7" s="211">
        <v>0</v>
      </c>
      <c r="CJ7" s="211">
        <v>0</v>
      </c>
      <c r="CK7" s="211">
        <v>0</v>
      </c>
      <c r="CL7" s="211">
        <v>0</v>
      </c>
      <c r="CM7" s="211">
        <v>0</v>
      </c>
      <c r="CN7" s="211">
        <v>0</v>
      </c>
      <c r="CO7" s="211">
        <v>0</v>
      </c>
      <c r="CP7" s="211">
        <v>0</v>
      </c>
      <c r="CQ7" s="211">
        <v>0</v>
      </c>
      <c r="CR7" s="211">
        <v>0</v>
      </c>
      <c r="CS7" s="218">
        <v>0</v>
      </c>
      <c r="CT7" s="230">
        <v>0</v>
      </c>
      <c r="CU7" s="227">
        <v>0</v>
      </c>
      <c r="CV7" s="229">
        <v>0</v>
      </c>
      <c r="CW7" s="214">
        <v>0</v>
      </c>
      <c r="CX7" s="217">
        <v>0</v>
      </c>
      <c r="CY7" s="211">
        <v>0</v>
      </c>
      <c r="CZ7" s="211">
        <v>0</v>
      </c>
      <c r="DA7" s="211">
        <v>0</v>
      </c>
      <c r="DB7" s="211">
        <v>0</v>
      </c>
      <c r="DC7" s="211">
        <v>0</v>
      </c>
      <c r="DD7" s="211">
        <v>0</v>
      </c>
      <c r="DE7" s="211">
        <v>0</v>
      </c>
      <c r="DF7" s="211">
        <v>0</v>
      </c>
      <c r="DG7" s="211">
        <v>0</v>
      </c>
      <c r="DH7" s="211">
        <v>0</v>
      </c>
      <c r="DI7" s="211">
        <v>0</v>
      </c>
      <c r="DJ7" s="211">
        <v>0</v>
      </c>
      <c r="DK7" s="211">
        <v>0</v>
      </c>
      <c r="DL7" s="211">
        <v>0</v>
      </c>
      <c r="DM7" s="211">
        <v>0</v>
      </c>
      <c r="DN7" s="211">
        <v>0</v>
      </c>
      <c r="DO7" s="211">
        <v>0</v>
      </c>
      <c r="DP7" s="211">
        <v>0</v>
      </c>
      <c r="DQ7" s="218">
        <v>0</v>
      </c>
      <c r="DR7" s="230">
        <v>0</v>
      </c>
      <c r="DS7" s="211">
        <v>0</v>
      </c>
      <c r="DT7" s="229">
        <v>0</v>
      </c>
      <c r="DU7" s="214">
        <v>0</v>
      </c>
      <c r="DV7" s="217">
        <v>0</v>
      </c>
      <c r="DW7" s="211">
        <v>0</v>
      </c>
      <c r="DX7" s="211">
        <v>0</v>
      </c>
      <c r="DY7" s="211">
        <v>0</v>
      </c>
      <c r="DZ7" s="211">
        <v>0</v>
      </c>
      <c r="EA7" s="211">
        <v>0</v>
      </c>
      <c r="EB7" s="211">
        <v>0</v>
      </c>
      <c r="EC7" s="211">
        <v>0</v>
      </c>
      <c r="ED7" s="211">
        <v>0</v>
      </c>
      <c r="EE7" s="211">
        <v>0</v>
      </c>
      <c r="EF7" s="211">
        <v>0</v>
      </c>
      <c r="EG7" s="211">
        <v>0</v>
      </c>
      <c r="EH7" s="211">
        <v>0</v>
      </c>
      <c r="EI7" s="211">
        <v>0</v>
      </c>
      <c r="EJ7" s="211">
        <v>0</v>
      </c>
      <c r="EK7" s="211">
        <v>0</v>
      </c>
      <c r="EL7" s="211">
        <v>0</v>
      </c>
      <c r="EM7" s="211">
        <v>0</v>
      </c>
      <c r="EN7" s="211">
        <v>0</v>
      </c>
      <c r="EO7" s="218">
        <v>0</v>
      </c>
      <c r="EP7" s="230">
        <v>0</v>
      </c>
      <c r="EQ7" s="211">
        <v>0</v>
      </c>
      <c r="ER7" s="229">
        <v>0</v>
      </c>
      <c r="ES7" s="214">
        <v>0</v>
      </c>
      <c r="ET7" s="217">
        <v>0</v>
      </c>
      <c r="EU7" s="211">
        <v>0</v>
      </c>
      <c r="EV7" s="211">
        <v>0</v>
      </c>
      <c r="EW7" s="211">
        <v>0</v>
      </c>
      <c r="EX7" s="211">
        <v>0</v>
      </c>
      <c r="EY7" s="211">
        <v>0</v>
      </c>
      <c r="EZ7" s="211">
        <v>0</v>
      </c>
      <c r="FA7" s="211">
        <v>0</v>
      </c>
      <c r="FB7" s="211">
        <v>0</v>
      </c>
      <c r="FC7" s="211">
        <v>0</v>
      </c>
      <c r="FD7" s="211">
        <v>0</v>
      </c>
      <c r="FE7" s="211">
        <v>0</v>
      </c>
      <c r="FF7" s="211">
        <v>0</v>
      </c>
      <c r="FG7" s="211">
        <v>0</v>
      </c>
      <c r="FH7" s="211">
        <v>0</v>
      </c>
      <c r="FI7" s="211">
        <v>0</v>
      </c>
      <c r="FJ7" s="211">
        <v>0</v>
      </c>
      <c r="FK7" s="211">
        <v>0</v>
      </c>
      <c r="FL7" s="211">
        <v>0</v>
      </c>
      <c r="FM7" s="214">
        <v>0</v>
      </c>
      <c r="FN7" s="546">
        <v>0</v>
      </c>
      <c r="FO7" s="211">
        <v>0</v>
      </c>
      <c r="FP7" s="215">
        <v>0</v>
      </c>
      <c r="FQ7" s="214">
        <v>0</v>
      </c>
      <c r="FR7" s="217">
        <v>0</v>
      </c>
      <c r="FS7" s="211">
        <v>0</v>
      </c>
      <c r="FT7" s="211">
        <v>0</v>
      </c>
      <c r="FU7" s="211">
        <v>0</v>
      </c>
      <c r="FV7" s="211">
        <v>0</v>
      </c>
      <c r="FW7" s="211">
        <v>0</v>
      </c>
      <c r="FX7" s="211">
        <v>0</v>
      </c>
      <c r="FY7" s="211">
        <v>0</v>
      </c>
      <c r="FZ7" s="211">
        <v>0</v>
      </c>
      <c r="GA7" s="211">
        <v>0</v>
      </c>
      <c r="GB7" s="211">
        <v>0</v>
      </c>
      <c r="GC7" s="218">
        <v>0</v>
      </c>
      <c r="GD7" s="216">
        <v>0</v>
      </c>
      <c r="GE7" s="211">
        <v>0</v>
      </c>
      <c r="GF7" s="215">
        <v>0</v>
      </c>
      <c r="GG7" s="214">
        <v>0</v>
      </c>
      <c r="GH7" s="217">
        <v>0</v>
      </c>
      <c r="GI7" s="211">
        <v>0</v>
      </c>
      <c r="GJ7" s="211">
        <v>0</v>
      </c>
      <c r="GK7" s="211">
        <v>0</v>
      </c>
      <c r="GL7" s="211">
        <v>0</v>
      </c>
      <c r="GM7" s="211">
        <v>0</v>
      </c>
      <c r="GN7" s="211">
        <v>0</v>
      </c>
      <c r="GO7" s="211">
        <v>0</v>
      </c>
      <c r="GP7" s="211">
        <v>0</v>
      </c>
      <c r="GQ7" s="211">
        <v>0</v>
      </c>
      <c r="GR7" s="211">
        <v>0</v>
      </c>
      <c r="GS7" s="218">
        <v>0</v>
      </c>
      <c r="GT7" s="216">
        <v>0</v>
      </c>
      <c r="GU7" s="211">
        <v>0</v>
      </c>
      <c r="GV7" s="215">
        <v>0</v>
      </c>
      <c r="GW7" s="214">
        <v>0</v>
      </c>
      <c r="GX7" s="217">
        <v>0</v>
      </c>
      <c r="GY7" s="211">
        <v>0</v>
      </c>
      <c r="GZ7" s="211">
        <v>0</v>
      </c>
      <c r="HA7" s="211">
        <v>0</v>
      </c>
      <c r="HB7" s="211">
        <v>0</v>
      </c>
      <c r="HC7" s="211">
        <v>0</v>
      </c>
      <c r="HD7" s="211">
        <v>0</v>
      </c>
      <c r="HE7" s="211">
        <v>0</v>
      </c>
      <c r="HF7" s="211">
        <v>0</v>
      </c>
      <c r="HG7" s="211">
        <v>0</v>
      </c>
      <c r="HH7" s="211">
        <v>0</v>
      </c>
      <c r="HI7" s="218">
        <v>0</v>
      </c>
      <c r="HJ7" s="216">
        <v>0</v>
      </c>
      <c r="HK7" s="211">
        <v>0</v>
      </c>
      <c r="HL7" s="215">
        <v>0</v>
      </c>
      <c r="HM7" s="214">
        <v>0</v>
      </c>
      <c r="HN7" s="217">
        <v>0</v>
      </c>
      <c r="HO7" s="211">
        <v>0</v>
      </c>
      <c r="HP7" s="211">
        <v>0</v>
      </c>
      <c r="HQ7" s="211">
        <v>0</v>
      </c>
      <c r="HR7" s="211">
        <v>0</v>
      </c>
      <c r="HS7" s="211">
        <v>0</v>
      </c>
      <c r="HT7" s="211">
        <v>0</v>
      </c>
      <c r="HU7" s="211">
        <v>0</v>
      </c>
      <c r="HV7" s="211">
        <v>0</v>
      </c>
      <c r="HW7" s="211">
        <v>0</v>
      </c>
      <c r="HX7" s="211">
        <v>0</v>
      </c>
      <c r="HY7" s="218">
        <v>0</v>
      </c>
      <c r="HZ7" s="216">
        <v>0</v>
      </c>
      <c r="IA7" s="211">
        <v>0</v>
      </c>
      <c r="IB7" s="215">
        <v>0</v>
      </c>
      <c r="IC7" s="214">
        <v>0</v>
      </c>
      <c r="ID7" s="217">
        <v>0</v>
      </c>
      <c r="IE7" s="211">
        <v>0</v>
      </c>
      <c r="IF7" s="211">
        <v>0</v>
      </c>
      <c r="IG7" s="211">
        <v>0</v>
      </c>
      <c r="IH7" s="211">
        <v>0</v>
      </c>
      <c r="II7" s="211">
        <v>0</v>
      </c>
      <c r="IJ7" s="211">
        <v>0</v>
      </c>
      <c r="IK7" s="211">
        <v>0</v>
      </c>
      <c r="IL7" s="211">
        <v>0</v>
      </c>
      <c r="IM7" s="211">
        <v>0</v>
      </c>
      <c r="IN7" s="211">
        <v>0</v>
      </c>
      <c r="IO7" s="218">
        <v>0</v>
      </c>
      <c r="IP7" s="216">
        <v>0</v>
      </c>
      <c r="IQ7" s="211">
        <v>0</v>
      </c>
      <c r="IR7" s="215">
        <v>0</v>
      </c>
      <c r="IS7" s="214">
        <v>0</v>
      </c>
      <c r="IT7" s="217">
        <v>0</v>
      </c>
      <c r="IU7" s="211">
        <v>0</v>
      </c>
      <c r="IV7" s="211">
        <v>0</v>
      </c>
      <c r="IW7" s="211">
        <v>0</v>
      </c>
      <c r="IX7" s="211">
        <v>0</v>
      </c>
      <c r="IY7" s="211">
        <v>0</v>
      </c>
      <c r="IZ7" s="211">
        <v>0</v>
      </c>
      <c r="JA7" s="211">
        <v>0</v>
      </c>
      <c r="JB7" s="211">
        <v>0</v>
      </c>
      <c r="JC7" s="211">
        <v>0</v>
      </c>
      <c r="JD7" s="211">
        <v>0</v>
      </c>
      <c r="JE7" s="218">
        <v>0</v>
      </c>
      <c r="JF7" s="216">
        <v>0</v>
      </c>
      <c r="JG7" s="211">
        <v>0</v>
      </c>
      <c r="JH7" s="215">
        <v>0</v>
      </c>
      <c r="JI7" s="214">
        <v>0</v>
      </c>
      <c r="JJ7" s="217">
        <v>0</v>
      </c>
      <c r="JK7" s="211">
        <v>0</v>
      </c>
      <c r="JL7" s="211">
        <v>0</v>
      </c>
      <c r="JM7" s="211">
        <v>0</v>
      </c>
      <c r="JN7" s="211">
        <v>0</v>
      </c>
      <c r="JO7" s="211">
        <v>0</v>
      </c>
      <c r="JP7" s="211">
        <v>0</v>
      </c>
      <c r="JQ7" s="211">
        <v>0</v>
      </c>
      <c r="JR7" s="211">
        <v>0</v>
      </c>
      <c r="JS7" s="211">
        <v>0</v>
      </c>
      <c r="JT7" s="211">
        <v>0</v>
      </c>
      <c r="JU7" s="218">
        <v>0</v>
      </c>
      <c r="JV7" s="216">
        <v>0</v>
      </c>
      <c r="JW7" s="211">
        <v>0</v>
      </c>
      <c r="JX7" s="215">
        <v>0</v>
      </c>
      <c r="JY7" s="214">
        <v>0</v>
      </c>
      <c r="JZ7" s="217">
        <v>0</v>
      </c>
      <c r="KA7" s="211">
        <v>0</v>
      </c>
      <c r="KB7" s="211">
        <v>0</v>
      </c>
      <c r="KC7" s="211">
        <v>0</v>
      </c>
      <c r="KD7" s="211">
        <v>0</v>
      </c>
      <c r="KE7" s="211">
        <v>0</v>
      </c>
      <c r="KF7" s="211">
        <v>0</v>
      </c>
      <c r="KG7" s="211">
        <v>0</v>
      </c>
      <c r="KH7" s="211">
        <v>0</v>
      </c>
      <c r="KI7" s="211">
        <v>0</v>
      </c>
      <c r="KJ7" s="211">
        <v>0</v>
      </c>
      <c r="KK7" s="211">
        <v>0</v>
      </c>
      <c r="KL7" s="216">
        <v>0</v>
      </c>
      <c r="KM7" s="211">
        <v>0</v>
      </c>
      <c r="KN7" s="215">
        <v>0</v>
      </c>
      <c r="KO7" s="214">
        <v>0</v>
      </c>
      <c r="KP7" s="211">
        <v>0</v>
      </c>
      <c r="KQ7" s="211">
        <v>0</v>
      </c>
      <c r="KR7" s="211">
        <v>0</v>
      </c>
      <c r="KS7" s="211">
        <v>0</v>
      </c>
      <c r="KT7" s="211">
        <v>0</v>
      </c>
      <c r="KU7" s="211">
        <v>0</v>
      </c>
      <c r="KV7" s="211">
        <v>0</v>
      </c>
      <c r="KW7" s="211">
        <v>0</v>
      </c>
      <c r="KX7" s="211">
        <v>0</v>
      </c>
      <c r="KY7" s="211">
        <v>0</v>
      </c>
      <c r="KZ7" s="211">
        <v>0</v>
      </c>
      <c r="LA7" s="211">
        <v>0</v>
      </c>
      <c r="LB7" s="216">
        <v>0</v>
      </c>
      <c r="LC7" s="211">
        <v>0</v>
      </c>
      <c r="LD7" s="215">
        <v>0</v>
      </c>
      <c r="LE7" s="214">
        <v>0</v>
      </c>
      <c r="LF7" s="211">
        <v>0</v>
      </c>
      <c r="LG7" s="211">
        <v>0</v>
      </c>
      <c r="LH7" s="211">
        <v>0</v>
      </c>
      <c r="LI7" s="211">
        <v>0</v>
      </c>
      <c r="LJ7" s="211">
        <v>0</v>
      </c>
      <c r="LK7" s="211">
        <v>0</v>
      </c>
      <c r="LL7" s="211">
        <v>0</v>
      </c>
      <c r="LM7" s="211">
        <v>0</v>
      </c>
      <c r="LN7" s="211">
        <v>0</v>
      </c>
      <c r="LO7" s="211">
        <v>0</v>
      </c>
      <c r="LP7" s="211">
        <v>0</v>
      </c>
      <c r="LQ7" s="214">
        <v>0</v>
      </c>
    </row>
    <row r="8" spans="1:329" s="115" customFormat="1" x14ac:dyDescent="0.3">
      <c r="A8" s="538">
        <v>1981</v>
      </c>
      <c r="B8" s="230">
        <v>0</v>
      </c>
      <c r="C8" s="211">
        <v>0</v>
      </c>
      <c r="D8" s="229">
        <v>0</v>
      </c>
      <c r="E8" s="228">
        <v>0</v>
      </c>
      <c r="F8" s="217">
        <v>0</v>
      </c>
      <c r="G8" s="211">
        <v>0</v>
      </c>
      <c r="H8" s="211">
        <v>0</v>
      </c>
      <c r="I8" s="211">
        <v>0</v>
      </c>
      <c r="J8" s="211">
        <v>0</v>
      </c>
      <c r="K8" s="211">
        <v>0</v>
      </c>
      <c r="L8" s="211">
        <v>0</v>
      </c>
      <c r="M8" s="211">
        <v>0</v>
      </c>
      <c r="N8" s="211">
        <v>0</v>
      </c>
      <c r="O8" s="211">
        <v>0</v>
      </c>
      <c r="P8" s="211">
        <v>0</v>
      </c>
      <c r="Q8" s="211">
        <v>0</v>
      </c>
      <c r="R8" s="211">
        <v>0</v>
      </c>
      <c r="S8" s="211">
        <v>0</v>
      </c>
      <c r="T8" s="211">
        <v>0</v>
      </c>
      <c r="U8" s="211">
        <v>0</v>
      </c>
      <c r="V8" s="211">
        <v>0</v>
      </c>
      <c r="W8" s="211">
        <v>0</v>
      </c>
      <c r="X8" s="211">
        <v>0</v>
      </c>
      <c r="Y8" s="218">
        <v>0</v>
      </c>
      <c r="Z8" s="230">
        <v>0</v>
      </c>
      <c r="AA8" s="211">
        <v>0</v>
      </c>
      <c r="AB8" s="229">
        <v>0</v>
      </c>
      <c r="AC8" s="228">
        <v>0</v>
      </c>
      <c r="AD8" s="217">
        <v>0</v>
      </c>
      <c r="AE8" s="211">
        <v>0</v>
      </c>
      <c r="AF8" s="211">
        <v>0</v>
      </c>
      <c r="AG8" s="211">
        <v>0</v>
      </c>
      <c r="AH8" s="211">
        <v>0</v>
      </c>
      <c r="AI8" s="211">
        <v>0</v>
      </c>
      <c r="AJ8" s="211">
        <v>0</v>
      </c>
      <c r="AK8" s="211">
        <v>0</v>
      </c>
      <c r="AL8" s="211">
        <v>0</v>
      </c>
      <c r="AM8" s="211">
        <v>0</v>
      </c>
      <c r="AN8" s="211">
        <v>0</v>
      </c>
      <c r="AO8" s="211">
        <v>0</v>
      </c>
      <c r="AP8" s="211">
        <v>0</v>
      </c>
      <c r="AQ8" s="211">
        <v>0</v>
      </c>
      <c r="AR8" s="211">
        <v>0</v>
      </c>
      <c r="AS8" s="211">
        <v>0</v>
      </c>
      <c r="AT8" s="211">
        <v>0</v>
      </c>
      <c r="AU8" s="211">
        <v>0</v>
      </c>
      <c r="AV8" s="211">
        <v>0</v>
      </c>
      <c r="AW8" s="218">
        <v>0</v>
      </c>
      <c r="AX8" s="230">
        <v>0</v>
      </c>
      <c r="AY8" s="211">
        <v>0</v>
      </c>
      <c r="AZ8" s="229">
        <v>0</v>
      </c>
      <c r="BA8" s="214">
        <v>0</v>
      </c>
      <c r="BB8" s="217">
        <v>0</v>
      </c>
      <c r="BC8" s="211">
        <v>0</v>
      </c>
      <c r="BD8" s="211">
        <v>0</v>
      </c>
      <c r="BE8" s="211">
        <v>0</v>
      </c>
      <c r="BF8" s="211">
        <v>0</v>
      </c>
      <c r="BG8" s="211">
        <v>0</v>
      </c>
      <c r="BH8" s="211">
        <v>0</v>
      </c>
      <c r="BI8" s="211">
        <v>0</v>
      </c>
      <c r="BJ8" s="211">
        <v>0</v>
      </c>
      <c r="BK8" s="211">
        <v>0</v>
      </c>
      <c r="BL8" s="211">
        <v>0</v>
      </c>
      <c r="BM8" s="211">
        <v>0</v>
      </c>
      <c r="BN8" s="211">
        <v>0</v>
      </c>
      <c r="BO8" s="211">
        <v>0</v>
      </c>
      <c r="BP8" s="211">
        <v>0</v>
      </c>
      <c r="BQ8" s="211">
        <v>0</v>
      </c>
      <c r="BR8" s="211">
        <v>0</v>
      </c>
      <c r="BS8" s="211">
        <v>0</v>
      </c>
      <c r="BT8" s="211">
        <v>0</v>
      </c>
      <c r="BU8" s="218">
        <v>0</v>
      </c>
      <c r="BV8" s="230">
        <v>0</v>
      </c>
      <c r="BW8" s="211">
        <v>0</v>
      </c>
      <c r="BX8" s="229">
        <v>0</v>
      </c>
      <c r="BY8" s="228">
        <v>0</v>
      </c>
      <c r="BZ8" s="217">
        <v>0</v>
      </c>
      <c r="CA8" s="211">
        <v>0</v>
      </c>
      <c r="CB8" s="211">
        <v>0</v>
      </c>
      <c r="CC8" s="211">
        <v>0</v>
      </c>
      <c r="CD8" s="211">
        <v>0</v>
      </c>
      <c r="CE8" s="211">
        <v>0</v>
      </c>
      <c r="CF8" s="211">
        <v>0</v>
      </c>
      <c r="CG8" s="211">
        <v>0</v>
      </c>
      <c r="CH8" s="211">
        <v>0</v>
      </c>
      <c r="CI8" s="211">
        <v>0</v>
      </c>
      <c r="CJ8" s="211">
        <v>0</v>
      </c>
      <c r="CK8" s="211">
        <v>0</v>
      </c>
      <c r="CL8" s="211">
        <v>0</v>
      </c>
      <c r="CM8" s="211">
        <v>0</v>
      </c>
      <c r="CN8" s="211">
        <v>0</v>
      </c>
      <c r="CO8" s="211">
        <v>0</v>
      </c>
      <c r="CP8" s="211">
        <v>0</v>
      </c>
      <c r="CQ8" s="211">
        <v>0</v>
      </c>
      <c r="CR8" s="211">
        <v>0</v>
      </c>
      <c r="CS8" s="218">
        <v>0</v>
      </c>
      <c r="CT8" s="230">
        <v>0</v>
      </c>
      <c r="CU8" s="227">
        <v>0</v>
      </c>
      <c r="CV8" s="229">
        <v>0</v>
      </c>
      <c r="CW8" s="214">
        <v>0</v>
      </c>
      <c r="CX8" s="217">
        <v>0</v>
      </c>
      <c r="CY8" s="211">
        <v>0</v>
      </c>
      <c r="CZ8" s="211">
        <v>0</v>
      </c>
      <c r="DA8" s="211">
        <v>0</v>
      </c>
      <c r="DB8" s="211">
        <v>0</v>
      </c>
      <c r="DC8" s="211">
        <v>0</v>
      </c>
      <c r="DD8" s="211">
        <v>0</v>
      </c>
      <c r="DE8" s="211">
        <v>0</v>
      </c>
      <c r="DF8" s="211">
        <v>0</v>
      </c>
      <c r="DG8" s="211">
        <v>0</v>
      </c>
      <c r="DH8" s="211">
        <v>0</v>
      </c>
      <c r="DI8" s="211">
        <v>0</v>
      </c>
      <c r="DJ8" s="211">
        <v>0</v>
      </c>
      <c r="DK8" s="211">
        <v>0</v>
      </c>
      <c r="DL8" s="211">
        <v>0</v>
      </c>
      <c r="DM8" s="211">
        <v>0</v>
      </c>
      <c r="DN8" s="211">
        <v>0</v>
      </c>
      <c r="DO8" s="211">
        <v>0</v>
      </c>
      <c r="DP8" s="211">
        <v>0</v>
      </c>
      <c r="DQ8" s="218">
        <v>0</v>
      </c>
      <c r="DR8" s="230">
        <v>0</v>
      </c>
      <c r="DS8" s="211">
        <v>0</v>
      </c>
      <c r="DT8" s="229">
        <v>0</v>
      </c>
      <c r="DU8" s="214">
        <v>0</v>
      </c>
      <c r="DV8" s="217">
        <v>0</v>
      </c>
      <c r="DW8" s="211">
        <v>0</v>
      </c>
      <c r="DX8" s="211">
        <v>0</v>
      </c>
      <c r="DY8" s="211">
        <v>0</v>
      </c>
      <c r="DZ8" s="211">
        <v>0</v>
      </c>
      <c r="EA8" s="211">
        <v>0</v>
      </c>
      <c r="EB8" s="211">
        <v>0</v>
      </c>
      <c r="EC8" s="211">
        <v>0</v>
      </c>
      <c r="ED8" s="211">
        <v>0</v>
      </c>
      <c r="EE8" s="211">
        <v>0</v>
      </c>
      <c r="EF8" s="211">
        <v>0</v>
      </c>
      <c r="EG8" s="211">
        <v>0</v>
      </c>
      <c r="EH8" s="211">
        <v>0</v>
      </c>
      <c r="EI8" s="211">
        <v>0</v>
      </c>
      <c r="EJ8" s="211">
        <v>0</v>
      </c>
      <c r="EK8" s="211">
        <v>0</v>
      </c>
      <c r="EL8" s="211">
        <v>0</v>
      </c>
      <c r="EM8" s="211">
        <v>0</v>
      </c>
      <c r="EN8" s="211">
        <v>0</v>
      </c>
      <c r="EO8" s="218">
        <v>0</v>
      </c>
      <c r="EP8" s="230">
        <v>0</v>
      </c>
      <c r="EQ8" s="211">
        <v>0</v>
      </c>
      <c r="ER8" s="229">
        <v>0</v>
      </c>
      <c r="ES8" s="214">
        <v>0</v>
      </c>
      <c r="ET8" s="217">
        <v>0</v>
      </c>
      <c r="EU8" s="211">
        <v>0</v>
      </c>
      <c r="EV8" s="211">
        <v>0</v>
      </c>
      <c r="EW8" s="211">
        <v>0</v>
      </c>
      <c r="EX8" s="211">
        <v>0</v>
      </c>
      <c r="EY8" s="211">
        <v>0</v>
      </c>
      <c r="EZ8" s="211">
        <v>0</v>
      </c>
      <c r="FA8" s="211">
        <v>0</v>
      </c>
      <c r="FB8" s="211">
        <v>0</v>
      </c>
      <c r="FC8" s="211">
        <v>0</v>
      </c>
      <c r="FD8" s="211">
        <v>0</v>
      </c>
      <c r="FE8" s="211">
        <v>0</v>
      </c>
      <c r="FF8" s="211">
        <v>0</v>
      </c>
      <c r="FG8" s="211">
        <v>0</v>
      </c>
      <c r="FH8" s="211">
        <v>0</v>
      </c>
      <c r="FI8" s="211">
        <v>0</v>
      </c>
      <c r="FJ8" s="211">
        <v>0</v>
      </c>
      <c r="FK8" s="211">
        <v>0</v>
      </c>
      <c r="FL8" s="211">
        <v>0</v>
      </c>
      <c r="FM8" s="214">
        <v>0</v>
      </c>
      <c r="FN8" s="547">
        <v>0</v>
      </c>
      <c r="FO8" s="238">
        <v>0</v>
      </c>
      <c r="FP8" s="245">
        <v>0</v>
      </c>
      <c r="FQ8" s="244">
        <v>0</v>
      </c>
      <c r="FR8" s="243">
        <v>0</v>
      </c>
      <c r="FS8" s="238">
        <v>0</v>
      </c>
      <c r="FT8" s="238">
        <v>0</v>
      </c>
      <c r="FU8" s="238">
        <v>0</v>
      </c>
      <c r="FV8" s="238">
        <v>0</v>
      </c>
      <c r="FW8" s="238">
        <v>0</v>
      </c>
      <c r="FX8" s="238">
        <v>0</v>
      </c>
      <c r="FY8" s="238">
        <v>0</v>
      </c>
      <c r="FZ8" s="238">
        <v>0</v>
      </c>
      <c r="GA8" s="238">
        <v>0</v>
      </c>
      <c r="GB8" s="238">
        <v>0</v>
      </c>
      <c r="GC8" s="242">
        <v>0</v>
      </c>
      <c r="GD8" s="275">
        <f t="shared" ref="GD8:GD11" si="0">GJ8/GH8*100</f>
        <v>6.7413053835159591</v>
      </c>
      <c r="GE8" s="276">
        <f t="shared" ref="GE8:GE11" si="1">GK8/GI8*100</f>
        <v>6.1004086398131925</v>
      </c>
      <c r="GF8" s="277">
        <f t="shared" ref="GF8:GF11" si="2">GL8/(GH8-GJ8-GN8)*100</f>
        <v>23.899721448467968</v>
      </c>
      <c r="GG8" s="278">
        <f t="shared" ref="GG8:GG11" si="3">GM8/(GI8-GK8-GO8)*100</f>
        <v>21.697233447311159</v>
      </c>
      <c r="GH8" s="241">
        <v>4198</v>
      </c>
      <c r="GI8" s="240">
        <v>3426</v>
      </c>
      <c r="GJ8" s="240">
        <v>283</v>
      </c>
      <c r="GK8" s="240">
        <v>209</v>
      </c>
      <c r="GL8" s="240">
        <v>858</v>
      </c>
      <c r="GM8" s="240">
        <v>698</v>
      </c>
      <c r="GN8" s="240">
        <v>325</v>
      </c>
      <c r="GO8" s="238">
        <v>0</v>
      </c>
      <c r="GP8" s="240">
        <v>1754</v>
      </c>
      <c r="GQ8" s="240">
        <v>1677</v>
      </c>
      <c r="GR8" s="240">
        <v>978</v>
      </c>
      <c r="GS8" s="239">
        <v>842</v>
      </c>
      <c r="GT8" s="275">
        <f t="shared" ref="GT8:GT11" si="4">GZ8/GX8*100</f>
        <v>20.142561508392735</v>
      </c>
      <c r="GU8" s="276">
        <f t="shared" ref="GU8:GU11" si="5">HA8/GY8*100</f>
        <v>9.112426035502958</v>
      </c>
      <c r="GV8" s="277">
        <f t="shared" ref="GV8:GV11" si="6">HB8/(GX8-GZ8-HD8)*100</f>
        <v>42.578397212543557</v>
      </c>
      <c r="GW8" s="278">
        <f t="shared" ref="GW8:GW11" si="7">HC8/(GY8-HA8-HE8)*100</f>
        <v>36.263020833333329</v>
      </c>
      <c r="GX8" s="235">
        <v>4349</v>
      </c>
      <c r="GY8" s="234">
        <v>1690</v>
      </c>
      <c r="GZ8" s="234">
        <v>876</v>
      </c>
      <c r="HA8" s="234">
        <v>154</v>
      </c>
      <c r="HB8" s="234">
        <v>1222</v>
      </c>
      <c r="HC8" s="234">
        <v>557</v>
      </c>
      <c r="HD8" s="234">
        <v>603</v>
      </c>
      <c r="HE8" s="238">
        <v>0</v>
      </c>
      <c r="HF8" s="234">
        <v>785</v>
      </c>
      <c r="HG8" s="234">
        <v>489</v>
      </c>
      <c r="HH8" s="234">
        <v>863</v>
      </c>
      <c r="HI8" s="237">
        <v>490</v>
      </c>
      <c r="HJ8" s="275">
        <f t="shared" ref="HJ8:HJ11" si="8">HP8/HN8*100</f>
        <v>7.7212806026365346</v>
      </c>
      <c r="HK8" s="276">
        <f t="shared" ref="HK8:HK11" si="9">HQ8/HO8*100</f>
        <v>4.3478260869565215</v>
      </c>
      <c r="HL8" s="277">
        <f t="shared" ref="HL8:HL11" si="10">HR8/(HN8-HP8-HT8)*100</f>
        <v>48.699763593380609</v>
      </c>
      <c r="HM8" s="278">
        <f t="shared" ref="HM8:HM11" si="11">HS8/(HO8-HQ8-HU8)*100</f>
        <v>59.090909090909093</v>
      </c>
      <c r="HN8" s="235">
        <v>531</v>
      </c>
      <c r="HO8" s="234">
        <v>92</v>
      </c>
      <c r="HP8" s="234">
        <v>41</v>
      </c>
      <c r="HQ8" s="234">
        <v>4</v>
      </c>
      <c r="HR8" s="234">
        <v>206</v>
      </c>
      <c r="HS8" s="234">
        <v>52</v>
      </c>
      <c r="HT8" s="234">
        <v>67</v>
      </c>
      <c r="HU8" s="238">
        <v>0</v>
      </c>
      <c r="HV8" s="234">
        <v>190</v>
      </c>
      <c r="HW8" s="234">
        <v>28</v>
      </c>
      <c r="HX8" s="234">
        <v>27</v>
      </c>
      <c r="HY8" s="237">
        <v>8</v>
      </c>
      <c r="HZ8" s="275">
        <f t="shared" ref="HZ8:HZ11" si="12">IF8/ID8*100</f>
        <v>6.3046357615894042</v>
      </c>
      <c r="IA8" s="276">
        <f t="shared" ref="IA8:IA11" si="13">IG8/IE8*100</f>
        <v>5.7578323454699403</v>
      </c>
      <c r="IB8" s="277">
        <f t="shared" ref="IB8:IB11" si="14">IH8/(ID8-IF8-IJ8)*100</f>
        <v>38.784912179671757</v>
      </c>
      <c r="IC8" s="278">
        <f t="shared" ref="IC8:IC11" si="15">II8/(IE8-IG8-IK8)*100</f>
        <v>38.664270739742442</v>
      </c>
      <c r="ID8" s="235">
        <v>3775</v>
      </c>
      <c r="IE8" s="234">
        <v>3543</v>
      </c>
      <c r="IF8" s="234">
        <v>238</v>
      </c>
      <c r="IG8" s="234">
        <v>204</v>
      </c>
      <c r="IH8" s="234">
        <v>1347</v>
      </c>
      <c r="II8" s="234">
        <v>1291</v>
      </c>
      <c r="IJ8" s="234">
        <v>64</v>
      </c>
      <c r="IK8" s="238">
        <v>0</v>
      </c>
      <c r="IL8" s="234">
        <v>1243</v>
      </c>
      <c r="IM8" s="234">
        <v>1227</v>
      </c>
      <c r="IN8" s="234">
        <v>883</v>
      </c>
      <c r="IO8" s="237">
        <v>821</v>
      </c>
      <c r="IP8" s="275">
        <f t="shared" ref="IP8:IQ11" si="16">IV8/IT8*100</f>
        <v>14.352403032771477</v>
      </c>
      <c r="IQ8" s="276">
        <f t="shared" si="16"/>
        <v>6.3727839003354099</v>
      </c>
      <c r="IR8" s="277">
        <f t="shared" ref="IR8:IS11" si="17">IX8/(IT8-IV8-IZ8)*100</f>
        <v>46.625487646293891</v>
      </c>
      <c r="IS8" s="278">
        <f t="shared" si="17"/>
        <v>30.450358239508702</v>
      </c>
      <c r="IT8" s="235">
        <v>31918</v>
      </c>
      <c r="IU8" s="234">
        <v>2087</v>
      </c>
      <c r="IV8" s="234">
        <v>4581</v>
      </c>
      <c r="IW8" s="234">
        <v>133</v>
      </c>
      <c r="IX8" s="234">
        <v>7171</v>
      </c>
      <c r="IY8" s="233">
        <v>595</v>
      </c>
      <c r="IZ8" s="233">
        <v>11957</v>
      </c>
      <c r="JA8" s="233">
        <v>0</v>
      </c>
      <c r="JB8" s="233">
        <v>3461</v>
      </c>
      <c r="JC8" s="233">
        <v>668</v>
      </c>
      <c r="JD8" s="233">
        <v>4748</v>
      </c>
      <c r="JE8" s="236">
        <v>691</v>
      </c>
      <c r="JF8" s="275">
        <f t="shared" ref="JF8:JF11" si="18">JL8/JJ8*100</f>
        <v>6.4732142857142865</v>
      </c>
      <c r="JG8" s="276">
        <f t="shared" ref="JG8:JG11" si="19">JM8/JK8*100</f>
        <v>2.0484171322160147</v>
      </c>
      <c r="JH8" s="277">
        <f t="shared" ref="JH8:JH11" si="20">JN8/(JJ8-JL8-JP8)*100</f>
        <v>30.951374207188159</v>
      </c>
      <c r="JI8" s="278">
        <f t="shared" ref="JI8:JI11" si="21">JO8/(JK8-JM8-JQ8)*100</f>
        <v>24.524714828897338</v>
      </c>
      <c r="JJ8" s="235">
        <v>3136</v>
      </c>
      <c r="JK8" s="234">
        <v>1611</v>
      </c>
      <c r="JL8" s="234">
        <v>203</v>
      </c>
      <c r="JM8" s="234">
        <v>33</v>
      </c>
      <c r="JN8" s="234">
        <v>732</v>
      </c>
      <c r="JO8" s="233">
        <v>387</v>
      </c>
      <c r="JP8" s="233">
        <v>568</v>
      </c>
      <c r="JQ8" s="233">
        <v>0</v>
      </c>
      <c r="JR8" s="233">
        <v>685</v>
      </c>
      <c r="JS8" s="233">
        <v>528</v>
      </c>
      <c r="JT8" s="233">
        <v>948</v>
      </c>
      <c r="JU8" s="236">
        <v>663</v>
      </c>
      <c r="JV8" s="275">
        <f t="shared" ref="JV8:JV11" si="22">KB8/JZ8*100</f>
        <v>10.303617571059432</v>
      </c>
      <c r="JW8" s="276">
        <f t="shared" ref="JW8:JW11" si="23">KC8/KA8*100</f>
        <v>6.0278207109737245</v>
      </c>
      <c r="JX8" s="277">
        <f t="shared" ref="JX8:JX11" si="24">KD8/(JZ8-KB8-KF8)*100</f>
        <v>40.360018948365706</v>
      </c>
      <c r="JY8" s="278">
        <f t="shared" ref="JY8:JY11" si="25">KE8/(KA8-KC8-KG8)*100</f>
        <v>19.078947368421055</v>
      </c>
      <c r="JZ8" s="235">
        <v>3096</v>
      </c>
      <c r="KA8" s="234">
        <v>647</v>
      </c>
      <c r="KB8" s="234">
        <v>319</v>
      </c>
      <c r="KC8" s="234">
        <v>39</v>
      </c>
      <c r="KD8" s="234">
        <v>852</v>
      </c>
      <c r="KE8" s="233">
        <v>116</v>
      </c>
      <c r="KF8" s="233">
        <v>666</v>
      </c>
      <c r="KG8" s="233">
        <v>0</v>
      </c>
      <c r="KH8" s="233">
        <v>469</v>
      </c>
      <c r="KI8" s="233">
        <v>229</v>
      </c>
      <c r="KJ8" s="233">
        <v>790</v>
      </c>
      <c r="KK8" s="233">
        <v>263</v>
      </c>
      <c r="KL8" s="275">
        <f t="shared" ref="KL8:KL11" si="26">KR8/KP8*100</f>
        <v>1.3422818791946309</v>
      </c>
      <c r="KM8" s="276">
        <f t="shared" ref="KM8:KM11" si="27">KS8/KQ8*100</f>
        <v>0</v>
      </c>
      <c r="KN8" s="277">
        <f t="shared" ref="KN8:KN11" si="28">KT8/(KP8-KR8-KV8)*100</f>
        <v>48.997134670487107</v>
      </c>
      <c r="KO8" s="278">
        <f t="shared" ref="KO8:KO11" si="29">KU8/(KQ8-KS8-KW8)*100</f>
        <v>22.641509433962266</v>
      </c>
      <c r="KP8" s="234">
        <v>447</v>
      </c>
      <c r="KQ8" s="234">
        <v>106</v>
      </c>
      <c r="KR8" s="234">
        <v>6</v>
      </c>
      <c r="KS8" s="234">
        <v>0</v>
      </c>
      <c r="KT8" s="234">
        <v>171</v>
      </c>
      <c r="KU8" s="233">
        <v>24</v>
      </c>
      <c r="KV8" s="233">
        <v>92</v>
      </c>
      <c r="KW8" s="233">
        <v>0</v>
      </c>
      <c r="KX8" s="233">
        <v>54</v>
      </c>
      <c r="KY8" s="233">
        <v>35</v>
      </c>
      <c r="KZ8" s="233">
        <v>124</v>
      </c>
      <c r="LA8" s="233">
        <v>47</v>
      </c>
      <c r="LB8" s="275">
        <f t="shared" ref="LB8:LB11" si="30">LH8/LF8*100</f>
        <v>5.7731958762886597</v>
      </c>
      <c r="LC8" s="276">
        <f t="shared" ref="LC8:LC11" si="31">LI8/LG8*100</f>
        <v>5.7731958762886597</v>
      </c>
      <c r="LD8" s="277">
        <f t="shared" ref="LD8:LD11" si="32">LJ8/(LF8-LH8-LL8)*100</f>
        <v>47.702407002188188</v>
      </c>
      <c r="LE8" s="278">
        <f t="shared" ref="LE8:LE11" si="33">LK8/(LG8-LI8-LM8)*100</f>
        <v>47.702407002188188</v>
      </c>
      <c r="LF8" s="234">
        <v>485</v>
      </c>
      <c r="LG8" s="234">
        <v>485</v>
      </c>
      <c r="LH8" s="234">
        <v>28</v>
      </c>
      <c r="LI8" s="234">
        <v>28</v>
      </c>
      <c r="LJ8" s="234">
        <v>218</v>
      </c>
      <c r="LK8" s="233">
        <v>218</v>
      </c>
      <c r="LL8" s="233">
        <v>0</v>
      </c>
      <c r="LM8" s="233">
        <v>0</v>
      </c>
      <c r="LN8" s="233">
        <v>207</v>
      </c>
      <c r="LO8" s="233">
        <v>207</v>
      </c>
      <c r="LP8" s="233">
        <v>32</v>
      </c>
      <c r="LQ8" s="232">
        <v>32</v>
      </c>
    </row>
    <row r="9" spans="1:329" s="115" customFormat="1" x14ac:dyDescent="0.3">
      <c r="A9" s="539">
        <v>1982</v>
      </c>
      <c r="B9" s="230">
        <v>0</v>
      </c>
      <c r="C9" s="211">
        <v>0</v>
      </c>
      <c r="D9" s="229">
        <v>0</v>
      </c>
      <c r="E9" s="228">
        <v>0</v>
      </c>
      <c r="F9" s="217">
        <v>0</v>
      </c>
      <c r="G9" s="211">
        <v>0</v>
      </c>
      <c r="H9" s="211">
        <v>0</v>
      </c>
      <c r="I9" s="211">
        <v>0</v>
      </c>
      <c r="J9" s="211">
        <v>0</v>
      </c>
      <c r="K9" s="211">
        <v>0</v>
      </c>
      <c r="L9" s="211">
        <v>0</v>
      </c>
      <c r="M9" s="211">
        <v>0</v>
      </c>
      <c r="N9" s="211">
        <v>0</v>
      </c>
      <c r="O9" s="211">
        <v>0</v>
      </c>
      <c r="P9" s="211">
        <v>0</v>
      </c>
      <c r="Q9" s="211">
        <v>0</v>
      </c>
      <c r="R9" s="211">
        <v>0</v>
      </c>
      <c r="S9" s="211">
        <v>0</v>
      </c>
      <c r="T9" s="211">
        <v>0</v>
      </c>
      <c r="U9" s="211">
        <v>0</v>
      </c>
      <c r="V9" s="211">
        <v>0</v>
      </c>
      <c r="W9" s="211">
        <v>0</v>
      </c>
      <c r="X9" s="211">
        <v>0</v>
      </c>
      <c r="Y9" s="218">
        <v>0</v>
      </c>
      <c r="Z9" s="230">
        <v>0</v>
      </c>
      <c r="AA9" s="211">
        <v>0</v>
      </c>
      <c r="AB9" s="229">
        <v>0</v>
      </c>
      <c r="AC9" s="228">
        <v>0</v>
      </c>
      <c r="AD9" s="217">
        <v>0</v>
      </c>
      <c r="AE9" s="211">
        <v>0</v>
      </c>
      <c r="AF9" s="211">
        <v>0</v>
      </c>
      <c r="AG9" s="211">
        <v>0</v>
      </c>
      <c r="AH9" s="211">
        <v>0</v>
      </c>
      <c r="AI9" s="211">
        <v>0</v>
      </c>
      <c r="AJ9" s="211">
        <v>0</v>
      </c>
      <c r="AK9" s="211">
        <v>0</v>
      </c>
      <c r="AL9" s="211">
        <v>0</v>
      </c>
      <c r="AM9" s="211">
        <v>0</v>
      </c>
      <c r="AN9" s="211">
        <v>0</v>
      </c>
      <c r="AO9" s="211">
        <v>0</v>
      </c>
      <c r="AP9" s="211">
        <v>0</v>
      </c>
      <c r="AQ9" s="211">
        <v>0</v>
      </c>
      <c r="AR9" s="211">
        <v>0</v>
      </c>
      <c r="AS9" s="211">
        <v>0</v>
      </c>
      <c r="AT9" s="211">
        <v>0</v>
      </c>
      <c r="AU9" s="211">
        <v>0</v>
      </c>
      <c r="AV9" s="211">
        <v>0</v>
      </c>
      <c r="AW9" s="218">
        <v>0</v>
      </c>
      <c r="AX9" s="230">
        <v>0</v>
      </c>
      <c r="AY9" s="211">
        <v>0</v>
      </c>
      <c r="AZ9" s="229">
        <v>0</v>
      </c>
      <c r="BA9" s="214">
        <v>0</v>
      </c>
      <c r="BB9" s="217">
        <v>0</v>
      </c>
      <c r="BC9" s="211">
        <v>0</v>
      </c>
      <c r="BD9" s="211">
        <v>0</v>
      </c>
      <c r="BE9" s="211">
        <v>0</v>
      </c>
      <c r="BF9" s="211">
        <v>0</v>
      </c>
      <c r="BG9" s="211">
        <v>0</v>
      </c>
      <c r="BH9" s="211">
        <v>0</v>
      </c>
      <c r="BI9" s="211">
        <v>0</v>
      </c>
      <c r="BJ9" s="211">
        <v>0</v>
      </c>
      <c r="BK9" s="211">
        <v>0</v>
      </c>
      <c r="BL9" s="211">
        <v>0</v>
      </c>
      <c r="BM9" s="211">
        <v>0</v>
      </c>
      <c r="BN9" s="211">
        <v>0</v>
      </c>
      <c r="BO9" s="211">
        <v>0</v>
      </c>
      <c r="BP9" s="211">
        <v>0</v>
      </c>
      <c r="BQ9" s="211">
        <v>0</v>
      </c>
      <c r="BR9" s="211">
        <v>0</v>
      </c>
      <c r="BS9" s="211">
        <v>0</v>
      </c>
      <c r="BT9" s="211">
        <v>0</v>
      </c>
      <c r="BU9" s="218">
        <v>0</v>
      </c>
      <c r="BV9" s="230">
        <v>0</v>
      </c>
      <c r="BW9" s="227">
        <v>0</v>
      </c>
      <c r="BX9" s="229">
        <v>0</v>
      </c>
      <c r="BY9" s="228">
        <v>0</v>
      </c>
      <c r="BZ9" s="217">
        <v>0</v>
      </c>
      <c r="CA9" s="211">
        <v>0</v>
      </c>
      <c r="CB9" s="211">
        <v>0</v>
      </c>
      <c r="CC9" s="211">
        <v>0</v>
      </c>
      <c r="CD9" s="211">
        <v>0</v>
      </c>
      <c r="CE9" s="211">
        <v>0</v>
      </c>
      <c r="CF9" s="211">
        <v>0</v>
      </c>
      <c r="CG9" s="211">
        <v>0</v>
      </c>
      <c r="CH9" s="211">
        <v>0</v>
      </c>
      <c r="CI9" s="211">
        <v>0</v>
      </c>
      <c r="CJ9" s="211">
        <v>0</v>
      </c>
      <c r="CK9" s="211">
        <v>0</v>
      </c>
      <c r="CL9" s="211">
        <v>0</v>
      </c>
      <c r="CM9" s="211">
        <v>0</v>
      </c>
      <c r="CN9" s="211">
        <v>0</v>
      </c>
      <c r="CO9" s="211">
        <v>0</v>
      </c>
      <c r="CP9" s="211">
        <v>0</v>
      </c>
      <c r="CQ9" s="211">
        <v>0</v>
      </c>
      <c r="CR9" s="211">
        <v>0</v>
      </c>
      <c r="CS9" s="218">
        <v>0</v>
      </c>
      <c r="CT9" s="230">
        <v>0</v>
      </c>
      <c r="CU9" s="227">
        <v>0</v>
      </c>
      <c r="CV9" s="229">
        <v>0</v>
      </c>
      <c r="CW9" s="214">
        <v>0</v>
      </c>
      <c r="CX9" s="217">
        <v>0</v>
      </c>
      <c r="CY9" s="211">
        <v>0</v>
      </c>
      <c r="CZ9" s="211">
        <v>0</v>
      </c>
      <c r="DA9" s="211">
        <v>0</v>
      </c>
      <c r="DB9" s="211">
        <v>0</v>
      </c>
      <c r="DC9" s="211">
        <v>0</v>
      </c>
      <c r="DD9" s="211">
        <v>0</v>
      </c>
      <c r="DE9" s="211">
        <v>0</v>
      </c>
      <c r="DF9" s="211">
        <v>0</v>
      </c>
      <c r="DG9" s="211">
        <v>0</v>
      </c>
      <c r="DH9" s="211">
        <v>0</v>
      </c>
      <c r="DI9" s="211">
        <v>0</v>
      </c>
      <c r="DJ9" s="211">
        <v>0</v>
      </c>
      <c r="DK9" s="211">
        <v>0</v>
      </c>
      <c r="DL9" s="211">
        <v>0</v>
      </c>
      <c r="DM9" s="211">
        <v>0</v>
      </c>
      <c r="DN9" s="211">
        <v>0</v>
      </c>
      <c r="DO9" s="211">
        <v>0</v>
      </c>
      <c r="DP9" s="211">
        <v>0</v>
      </c>
      <c r="DQ9" s="218">
        <v>0</v>
      </c>
      <c r="DR9" s="230">
        <v>0</v>
      </c>
      <c r="DS9" s="211">
        <v>0</v>
      </c>
      <c r="DT9" s="229">
        <v>0</v>
      </c>
      <c r="DU9" s="214">
        <v>0</v>
      </c>
      <c r="DV9" s="217">
        <v>0</v>
      </c>
      <c r="DW9" s="211">
        <v>0</v>
      </c>
      <c r="DX9" s="211">
        <v>0</v>
      </c>
      <c r="DY9" s="211">
        <v>0</v>
      </c>
      <c r="DZ9" s="211">
        <v>0</v>
      </c>
      <c r="EA9" s="211">
        <v>0</v>
      </c>
      <c r="EB9" s="211">
        <v>0</v>
      </c>
      <c r="EC9" s="211">
        <v>0</v>
      </c>
      <c r="ED9" s="211">
        <v>0</v>
      </c>
      <c r="EE9" s="211">
        <v>0</v>
      </c>
      <c r="EF9" s="211">
        <v>0</v>
      </c>
      <c r="EG9" s="211">
        <v>0</v>
      </c>
      <c r="EH9" s="211">
        <v>0</v>
      </c>
      <c r="EI9" s="211">
        <v>0</v>
      </c>
      <c r="EJ9" s="211">
        <v>0</v>
      </c>
      <c r="EK9" s="211">
        <v>0</v>
      </c>
      <c r="EL9" s="211">
        <v>0</v>
      </c>
      <c r="EM9" s="211">
        <v>0</v>
      </c>
      <c r="EN9" s="211">
        <v>0</v>
      </c>
      <c r="EO9" s="218">
        <v>0</v>
      </c>
      <c r="EP9" s="230">
        <v>0</v>
      </c>
      <c r="EQ9" s="211">
        <v>0</v>
      </c>
      <c r="ER9" s="229">
        <v>0</v>
      </c>
      <c r="ES9" s="214">
        <v>0</v>
      </c>
      <c r="ET9" s="217">
        <v>0</v>
      </c>
      <c r="EU9" s="211">
        <v>0</v>
      </c>
      <c r="EV9" s="211">
        <v>0</v>
      </c>
      <c r="EW9" s="211">
        <v>0</v>
      </c>
      <c r="EX9" s="211">
        <v>0</v>
      </c>
      <c r="EY9" s="211">
        <v>0</v>
      </c>
      <c r="EZ9" s="211">
        <v>0</v>
      </c>
      <c r="FA9" s="211">
        <v>0</v>
      </c>
      <c r="FB9" s="211">
        <v>0</v>
      </c>
      <c r="FC9" s="211">
        <v>0</v>
      </c>
      <c r="FD9" s="211">
        <v>0</v>
      </c>
      <c r="FE9" s="211">
        <v>0</v>
      </c>
      <c r="FF9" s="211">
        <v>0</v>
      </c>
      <c r="FG9" s="211">
        <v>0</v>
      </c>
      <c r="FH9" s="211">
        <v>0</v>
      </c>
      <c r="FI9" s="211">
        <v>0</v>
      </c>
      <c r="FJ9" s="211">
        <v>0</v>
      </c>
      <c r="FK9" s="211">
        <v>0</v>
      </c>
      <c r="FL9" s="211">
        <v>0</v>
      </c>
      <c r="FM9" s="214">
        <v>0</v>
      </c>
      <c r="FN9" s="547">
        <v>0</v>
      </c>
      <c r="FO9" s="238">
        <v>0</v>
      </c>
      <c r="FP9" s="245">
        <v>0</v>
      </c>
      <c r="FQ9" s="244">
        <v>0</v>
      </c>
      <c r="FR9" s="243">
        <v>0</v>
      </c>
      <c r="FS9" s="238">
        <v>0</v>
      </c>
      <c r="FT9" s="238">
        <v>0</v>
      </c>
      <c r="FU9" s="238">
        <v>0</v>
      </c>
      <c r="FV9" s="238">
        <v>0</v>
      </c>
      <c r="FW9" s="238">
        <v>0</v>
      </c>
      <c r="FX9" s="238">
        <v>0</v>
      </c>
      <c r="FY9" s="238">
        <v>0</v>
      </c>
      <c r="FZ9" s="238">
        <v>0</v>
      </c>
      <c r="GA9" s="238">
        <v>0</v>
      </c>
      <c r="GB9" s="238">
        <v>0</v>
      </c>
      <c r="GC9" s="242">
        <v>0</v>
      </c>
      <c r="GD9" s="275">
        <f t="shared" si="0"/>
        <v>4.591836734693878</v>
      </c>
      <c r="GE9" s="276">
        <f t="shared" si="1"/>
        <v>4.0553435114503813</v>
      </c>
      <c r="GF9" s="277">
        <f t="shared" si="2"/>
        <v>26.811270125223611</v>
      </c>
      <c r="GG9" s="278">
        <f t="shared" si="3"/>
        <v>23.9433117851815</v>
      </c>
      <c r="GH9" s="241">
        <v>5096</v>
      </c>
      <c r="GI9" s="240">
        <v>4192</v>
      </c>
      <c r="GJ9" s="240">
        <v>234</v>
      </c>
      <c r="GK9" s="240">
        <v>170</v>
      </c>
      <c r="GL9" s="240">
        <v>1199</v>
      </c>
      <c r="GM9" s="240">
        <v>963</v>
      </c>
      <c r="GN9" s="240">
        <v>390</v>
      </c>
      <c r="GO9" s="238">
        <v>0</v>
      </c>
      <c r="GP9" s="240">
        <v>1936</v>
      </c>
      <c r="GQ9" s="240">
        <v>1873</v>
      </c>
      <c r="GR9" s="240">
        <v>1337</v>
      </c>
      <c r="GS9" s="239">
        <v>1186</v>
      </c>
      <c r="GT9" s="275">
        <f t="shared" si="4"/>
        <v>12.160694896851249</v>
      </c>
      <c r="GU9" s="276">
        <f t="shared" si="5"/>
        <v>7.011747430249633</v>
      </c>
      <c r="GV9" s="277">
        <f t="shared" si="6"/>
        <v>40.123456790123456</v>
      </c>
      <c r="GW9" s="278">
        <f t="shared" si="7"/>
        <v>36.478484011054086</v>
      </c>
      <c r="GX9" s="235">
        <v>6447</v>
      </c>
      <c r="GY9" s="234">
        <v>2724</v>
      </c>
      <c r="GZ9" s="234">
        <v>784</v>
      </c>
      <c r="HA9" s="234">
        <v>191</v>
      </c>
      <c r="HB9" s="234">
        <v>1820</v>
      </c>
      <c r="HC9" s="234">
        <v>924</v>
      </c>
      <c r="HD9" s="234">
        <v>1127</v>
      </c>
      <c r="HE9" s="238">
        <v>0</v>
      </c>
      <c r="HF9" s="234">
        <v>1144</v>
      </c>
      <c r="HG9" s="234">
        <v>647</v>
      </c>
      <c r="HH9" s="234">
        <v>1572</v>
      </c>
      <c r="HI9" s="237">
        <v>962</v>
      </c>
      <c r="HJ9" s="275">
        <f t="shared" si="8"/>
        <v>3.0674846625766872</v>
      </c>
      <c r="HK9" s="276">
        <f t="shared" si="9"/>
        <v>7.3913043478260869</v>
      </c>
      <c r="HL9" s="277">
        <f t="shared" si="10"/>
        <v>2.5316455696202533</v>
      </c>
      <c r="HM9" s="278">
        <f t="shared" si="11"/>
        <v>7.511737089201878</v>
      </c>
      <c r="HN9" s="235">
        <v>652</v>
      </c>
      <c r="HO9" s="234">
        <v>230</v>
      </c>
      <c r="HP9" s="234">
        <v>20</v>
      </c>
      <c r="HQ9" s="234">
        <v>17</v>
      </c>
      <c r="HR9" s="234">
        <v>16</v>
      </c>
      <c r="HS9" s="234">
        <v>16</v>
      </c>
      <c r="HT9" s="238">
        <v>0</v>
      </c>
      <c r="HU9" s="238">
        <v>0</v>
      </c>
      <c r="HV9" s="234">
        <v>10</v>
      </c>
      <c r="HW9" s="234">
        <v>10</v>
      </c>
      <c r="HX9" s="234">
        <v>606</v>
      </c>
      <c r="HY9" s="237">
        <v>187</v>
      </c>
      <c r="HZ9" s="275">
        <f t="shared" si="12"/>
        <v>7.0834451301314729</v>
      </c>
      <c r="IA9" s="276">
        <f t="shared" si="13"/>
        <v>7.1304347826086953</v>
      </c>
      <c r="IB9" s="277">
        <f t="shared" si="14"/>
        <v>32.475598935226266</v>
      </c>
      <c r="IC9" s="278">
        <f t="shared" si="15"/>
        <v>31.398252184769039</v>
      </c>
      <c r="ID9" s="235">
        <v>3727</v>
      </c>
      <c r="IE9" s="234">
        <v>3450</v>
      </c>
      <c r="IF9" s="234">
        <v>264</v>
      </c>
      <c r="IG9" s="234">
        <v>246</v>
      </c>
      <c r="IH9" s="234">
        <v>1098</v>
      </c>
      <c r="II9" s="234">
        <v>1006</v>
      </c>
      <c r="IJ9" s="234">
        <v>82</v>
      </c>
      <c r="IK9" s="238">
        <v>0</v>
      </c>
      <c r="IL9" s="234">
        <v>1324</v>
      </c>
      <c r="IM9" s="234">
        <v>1295</v>
      </c>
      <c r="IN9" s="234">
        <v>959</v>
      </c>
      <c r="IO9" s="237">
        <v>903</v>
      </c>
      <c r="IP9" s="275">
        <f t="shared" si="16"/>
        <v>8.9917787485810603</v>
      </c>
      <c r="IQ9" s="276">
        <f t="shared" si="16"/>
        <v>6.5004452359750662</v>
      </c>
      <c r="IR9" s="277">
        <f t="shared" si="17"/>
        <v>42.259256938788297</v>
      </c>
      <c r="IS9" s="278">
        <f t="shared" si="17"/>
        <v>32.761904761904766</v>
      </c>
      <c r="IT9" s="235">
        <v>29071</v>
      </c>
      <c r="IU9" s="234">
        <v>2246</v>
      </c>
      <c r="IV9" s="234">
        <v>2614</v>
      </c>
      <c r="IW9" s="234">
        <v>146</v>
      </c>
      <c r="IX9" s="234">
        <v>6745</v>
      </c>
      <c r="IY9" s="233">
        <v>688</v>
      </c>
      <c r="IZ9" s="233">
        <v>10496</v>
      </c>
      <c r="JA9" s="233">
        <v>0</v>
      </c>
      <c r="JB9" s="233">
        <v>3851</v>
      </c>
      <c r="JC9" s="233">
        <v>685</v>
      </c>
      <c r="JD9" s="233">
        <v>5365</v>
      </c>
      <c r="JE9" s="236">
        <v>727</v>
      </c>
      <c r="JF9" s="275">
        <f t="shared" si="18"/>
        <v>2.6289845547157409</v>
      </c>
      <c r="JG9" s="276">
        <f t="shared" si="19"/>
        <v>1.6565927915827177</v>
      </c>
      <c r="JH9" s="277">
        <f t="shared" si="20"/>
        <v>55.524810920494374</v>
      </c>
      <c r="JI9" s="278">
        <f t="shared" si="21"/>
        <v>56.066469383109499</v>
      </c>
      <c r="JJ9" s="235">
        <v>6086</v>
      </c>
      <c r="JK9" s="234">
        <v>4467</v>
      </c>
      <c r="JL9" s="234">
        <v>160</v>
      </c>
      <c r="JM9" s="234">
        <v>74</v>
      </c>
      <c r="JN9" s="234">
        <v>3010</v>
      </c>
      <c r="JO9" s="233">
        <v>2463</v>
      </c>
      <c r="JP9" s="233">
        <v>505</v>
      </c>
      <c r="JQ9" s="233">
        <v>0</v>
      </c>
      <c r="JR9" s="233">
        <v>957</v>
      </c>
      <c r="JS9" s="233">
        <v>782</v>
      </c>
      <c r="JT9" s="233">
        <v>1454</v>
      </c>
      <c r="JU9" s="236">
        <v>1148</v>
      </c>
      <c r="JV9" s="275">
        <f t="shared" si="22"/>
        <v>10.111576011157601</v>
      </c>
      <c r="JW9" s="276">
        <f t="shared" si="23"/>
        <v>9.1883614088820824</v>
      </c>
      <c r="JX9" s="277">
        <f t="shared" si="24"/>
        <v>38.539989264626946</v>
      </c>
      <c r="JY9" s="278">
        <f t="shared" si="25"/>
        <v>16.526138279932546</v>
      </c>
      <c r="JZ9" s="235">
        <v>2868</v>
      </c>
      <c r="KA9" s="234">
        <v>653</v>
      </c>
      <c r="KB9" s="234">
        <v>290</v>
      </c>
      <c r="KC9" s="234">
        <v>60</v>
      </c>
      <c r="KD9" s="234">
        <v>718</v>
      </c>
      <c r="KE9" s="233">
        <v>98</v>
      </c>
      <c r="KF9" s="233">
        <v>715</v>
      </c>
      <c r="KG9" s="233">
        <v>0</v>
      </c>
      <c r="KH9" s="233">
        <v>432</v>
      </c>
      <c r="KI9" s="233">
        <v>219</v>
      </c>
      <c r="KJ9" s="233">
        <v>713</v>
      </c>
      <c r="KK9" s="233">
        <v>276</v>
      </c>
      <c r="KL9" s="275">
        <f t="shared" si="26"/>
        <v>1.4480408858603067</v>
      </c>
      <c r="KM9" s="276">
        <f t="shared" si="27"/>
        <v>1.6949152542372881</v>
      </c>
      <c r="KN9" s="277">
        <f t="shared" si="28"/>
        <v>72.204472843450489</v>
      </c>
      <c r="KO9" s="278">
        <f t="shared" si="29"/>
        <v>36.206896551724135</v>
      </c>
      <c r="KP9" s="234">
        <v>1174</v>
      </c>
      <c r="KQ9" s="234">
        <v>118</v>
      </c>
      <c r="KR9" s="234">
        <v>17</v>
      </c>
      <c r="KS9" s="234">
        <v>2</v>
      </c>
      <c r="KT9" s="234">
        <v>452</v>
      </c>
      <c r="KU9" s="233">
        <v>42</v>
      </c>
      <c r="KV9" s="233">
        <v>531</v>
      </c>
      <c r="KW9" s="233">
        <v>0</v>
      </c>
      <c r="KX9" s="233">
        <v>31</v>
      </c>
      <c r="KY9" s="233">
        <v>13</v>
      </c>
      <c r="KZ9" s="233">
        <v>143</v>
      </c>
      <c r="LA9" s="233">
        <v>61</v>
      </c>
      <c r="LB9" s="275">
        <f t="shared" si="30"/>
        <v>1.8793273986152326</v>
      </c>
      <c r="LC9" s="276">
        <f t="shared" si="31"/>
        <v>1.8793273986152326</v>
      </c>
      <c r="LD9" s="277">
        <f t="shared" si="32"/>
        <v>71.421370967741936</v>
      </c>
      <c r="LE9" s="278">
        <f t="shared" si="33"/>
        <v>71.421370967741936</v>
      </c>
      <c r="LF9" s="234">
        <v>2022</v>
      </c>
      <c r="LG9" s="234">
        <v>2022</v>
      </c>
      <c r="LH9" s="234">
        <v>38</v>
      </c>
      <c r="LI9" s="234">
        <v>38</v>
      </c>
      <c r="LJ9" s="234">
        <v>1417</v>
      </c>
      <c r="LK9" s="233">
        <v>1417</v>
      </c>
      <c r="LL9" s="233">
        <v>0</v>
      </c>
      <c r="LM9" s="233">
        <v>0</v>
      </c>
      <c r="LN9" s="233">
        <v>215</v>
      </c>
      <c r="LO9" s="233">
        <v>215</v>
      </c>
      <c r="LP9" s="233">
        <v>352</v>
      </c>
      <c r="LQ9" s="232">
        <v>352</v>
      </c>
    </row>
    <row r="10" spans="1:329" s="115" customFormat="1" x14ac:dyDescent="0.3">
      <c r="A10" s="539">
        <v>1983</v>
      </c>
      <c r="B10" s="230">
        <v>0</v>
      </c>
      <c r="C10" s="211">
        <v>0</v>
      </c>
      <c r="D10" s="229">
        <v>0</v>
      </c>
      <c r="E10" s="228">
        <v>0</v>
      </c>
      <c r="F10" s="217">
        <v>0</v>
      </c>
      <c r="G10" s="211">
        <v>0</v>
      </c>
      <c r="H10" s="211">
        <v>0</v>
      </c>
      <c r="I10" s="211">
        <v>0</v>
      </c>
      <c r="J10" s="211">
        <v>0</v>
      </c>
      <c r="K10" s="211">
        <v>0</v>
      </c>
      <c r="L10" s="211">
        <v>0</v>
      </c>
      <c r="M10" s="211">
        <v>0</v>
      </c>
      <c r="N10" s="211">
        <v>0</v>
      </c>
      <c r="O10" s="211">
        <v>0</v>
      </c>
      <c r="P10" s="211">
        <v>0</v>
      </c>
      <c r="Q10" s="211">
        <v>0</v>
      </c>
      <c r="R10" s="211">
        <v>0</v>
      </c>
      <c r="S10" s="211">
        <v>0</v>
      </c>
      <c r="T10" s="211">
        <v>0</v>
      </c>
      <c r="U10" s="211">
        <v>0</v>
      </c>
      <c r="V10" s="211">
        <v>0</v>
      </c>
      <c r="W10" s="211">
        <v>0</v>
      </c>
      <c r="X10" s="211">
        <v>0</v>
      </c>
      <c r="Y10" s="218">
        <v>0</v>
      </c>
      <c r="Z10" s="230">
        <v>0</v>
      </c>
      <c r="AA10" s="211">
        <v>0</v>
      </c>
      <c r="AB10" s="229">
        <v>0</v>
      </c>
      <c r="AC10" s="228">
        <v>0</v>
      </c>
      <c r="AD10" s="217">
        <v>0</v>
      </c>
      <c r="AE10" s="211">
        <v>0</v>
      </c>
      <c r="AF10" s="211">
        <v>0</v>
      </c>
      <c r="AG10" s="211">
        <v>0</v>
      </c>
      <c r="AH10" s="211">
        <v>0</v>
      </c>
      <c r="AI10" s="211">
        <v>0</v>
      </c>
      <c r="AJ10" s="211">
        <v>0</v>
      </c>
      <c r="AK10" s="211">
        <v>0</v>
      </c>
      <c r="AL10" s="211">
        <v>0</v>
      </c>
      <c r="AM10" s="211">
        <v>0</v>
      </c>
      <c r="AN10" s="211">
        <v>0</v>
      </c>
      <c r="AO10" s="211">
        <v>0</v>
      </c>
      <c r="AP10" s="211">
        <v>0</v>
      </c>
      <c r="AQ10" s="211">
        <v>0</v>
      </c>
      <c r="AR10" s="211">
        <v>0</v>
      </c>
      <c r="AS10" s="211">
        <v>0</v>
      </c>
      <c r="AT10" s="211">
        <v>0</v>
      </c>
      <c r="AU10" s="211">
        <v>0</v>
      </c>
      <c r="AV10" s="211">
        <v>0</v>
      </c>
      <c r="AW10" s="218">
        <v>0</v>
      </c>
      <c r="AX10" s="230">
        <v>0</v>
      </c>
      <c r="AY10" s="211">
        <v>0</v>
      </c>
      <c r="AZ10" s="229">
        <v>0</v>
      </c>
      <c r="BA10" s="214">
        <v>0</v>
      </c>
      <c r="BB10" s="217">
        <v>0</v>
      </c>
      <c r="BC10" s="211">
        <v>0</v>
      </c>
      <c r="BD10" s="211">
        <v>0</v>
      </c>
      <c r="BE10" s="211">
        <v>0</v>
      </c>
      <c r="BF10" s="211">
        <v>0</v>
      </c>
      <c r="BG10" s="211">
        <v>0</v>
      </c>
      <c r="BH10" s="211">
        <v>0</v>
      </c>
      <c r="BI10" s="211">
        <v>0</v>
      </c>
      <c r="BJ10" s="211">
        <v>0</v>
      </c>
      <c r="BK10" s="211">
        <v>0</v>
      </c>
      <c r="BL10" s="211">
        <v>0</v>
      </c>
      <c r="BM10" s="211">
        <v>0</v>
      </c>
      <c r="BN10" s="211">
        <v>0</v>
      </c>
      <c r="BO10" s="211">
        <v>0</v>
      </c>
      <c r="BP10" s="211">
        <v>0</v>
      </c>
      <c r="BQ10" s="211">
        <v>0</v>
      </c>
      <c r="BR10" s="211">
        <v>0</v>
      </c>
      <c r="BS10" s="211">
        <v>0</v>
      </c>
      <c r="BT10" s="211">
        <v>0</v>
      </c>
      <c r="BU10" s="218">
        <v>0</v>
      </c>
      <c r="BV10" s="230">
        <v>0</v>
      </c>
      <c r="BW10" s="227">
        <v>0</v>
      </c>
      <c r="BX10" s="229">
        <v>0</v>
      </c>
      <c r="BY10" s="228">
        <v>0</v>
      </c>
      <c r="BZ10" s="217">
        <v>0</v>
      </c>
      <c r="CA10" s="211">
        <v>0</v>
      </c>
      <c r="CB10" s="211">
        <v>0</v>
      </c>
      <c r="CC10" s="211">
        <v>0</v>
      </c>
      <c r="CD10" s="211">
        <v>0</v>
      </c>
      <c r="CE10" s="211">
        <v>0</v>
      </c>
      <c r="CF10" s="211">
        <v>0</v>
      </c>
      <c r="CG10" s="211">
        <v>0</v>
      </c>
      <c r="CH10" s="211">
        <v>0</v>
      </c>
      <c r="CI10" s="211">
        <v>0</v>
      </c>
      <c r="CJ10" s="211">
        <v>0</v>
      </c>
      <c r="CK10" s="211">
        <v>0</v>
      </c>
      <c r="CL10" s="211">
        <v>0</v>
      </c>
      <c r="CM10" s="211">
        <v>0</v>
      </c>
      <c r="CN10" s="211">
        <v>0</v>
      </c>
      <c r="CO10" s="211">
        <v>0</v>
      </c>
      <c r="CP10" s="211">
        <v>0</v>
      </c>
      <c r="CQ10" s="211">
        <v>0</v>
      </c>
      <c r="CR10" s="211">
        <v>0</v>
      </c>
      <c r="CS10" s="218">
        <v>0</v>
      </c>
      <c r="CT10" s="230">
        <v>0</v>
      </c>
      <c r="CU10" s="227">
        <v>0</v>
      </c>
      <c r="CV10" s="229">
        <v>0</v>
      </c>
      <c r="CW10" s="214">
        <v>0</v>
      </c>
      <c r="CX10" s="217">
        <v>0</v>
      </c>
      <c r="CY10" s="211">
        <v>0</v>
      </c>
      <c r="CZ10" s="211">
        <v>0</v>
      </c>
      <c r="DA10" s="211">
        <v>0</v>
      </c>
      <c r="DB10" s="211">
        <v>0</v>
      </c>
      <c r="DC10" s="211">
        <v>0</v>
      </c>
      <c r="DD10" s="211">
        <v>0</v>
      </c>
      <c r="DE10" s="211">
        <v>0</v>
      </c>
      <c r="DF10" s="211">
        <v>0</v>
      </c>
      <c r="DG10" s="211">
        <v>0</v>
      </c>
      <c r="DH10" s="211">
        <v>0</v>
      </c>
      <c r="DI10" s="211">
        <v>0</v>
      </c>
      <c r="DJ10" s="211">
        <v>0</v>
      </c>
      <c r="DK10" s="211">
        <v>0</v>
      </c>
      <c r="DL10" s="211">
        <v>0</v>
      </c>
      <c r="DM10" s="211">
        <v>0</v>
      </c>
      <c r="DN10" s="211">
        <v>0</v>
      </c>
      <c r="DO10" s="211">
        <v>0</v>
      </c>
      <c r="DP10" s="211">
        <v>0</v>
      </c>
      <c r="DQ10" s="218">
        <v>0</v>
      </c>
      <c r="DR10" s="230">
        <v>0</v>
      </c>
      <c r="DS10" s="211">
        <v>0</v>
      </c>
      <c r="DT10" s="229">
        <v>0</v>
      </c>
      <c r="DU10" s="214">
        <v>0</v>
      </c>
      <c r="DV10" s="217">
        <v>0</v>
      </c>
      <c r="DW10" s="211">
        <v>0</v>
      </c>
      <c r="DX10" s="211">
        <v>0</v>
      </c>
      <c r="DY10" s="211">
        <v>0</v>
      </c>
      <c r="DZ10" s="211">
        <v>0</v>
      </c>
      <c r="EA10" s="211">
        <v>0</v>
      </c>
      <c r="EB10" s="211">
        <v>0</v>
      </c>
      <c r="EC10" s="211">
        <v>0</v>
      </c>
      <c r="ED10" s="211">
        <v>0</v>
      </c>
      <c r="EE10" s="211">
        <v>0</v>
      </c>
      <c r="EF10" s="211">
        <v>0</v>
      </c>
      <c r="EG10" s="211">
        <v>0</v>
      </c>
      <c r="EH10" s="211">
        <v>0</v>
      </c>
      <c r="EI10" s="211">
        <v>0</v>
      </c>
      <c r="EJ10" s="211">
        <v>0</v>
      </c>
      <c r="EK10" s="211">
        <v>0</v>
      </c>
      <c r="EL10" s="211">
        <v>0</v>
      </c>
      <c r="EM10" s="211">
        <v>0</v>
      </c>
      <c r="EN10" s="211">
        <v>0</v>
      </c>
      <c r="EO10" s="218">
        <v>0</v>
      </c>
      <c r="EP10" s="230">
        <v>0</v>
      </c>
      <c r="EQ10" s="211">
        <v>0</v>
      </c>
      <c r="ER10" s="229">
        <v>0</v>
      </c>
      <c r="ES10" s="214">
        <v>0</v>
      </c>
      <c r="ET10" s="217">
        <v>0</v>
      </c>
      <c r="EU10" s="211">
        <v>0</v>
      </c>
      <c r="EV10" s="211">
        <v>0</v>
      </c>
      <c r="EW10" s="211">
        <v>0</v>
      </c>
      <c r="EX10" s="211">
        <v>0</v>
      </c>
      <c r="EY10" s="211">
        <v>0</v>
      </c>
      <c r="EZ10" s="211">
        <v>0</v>
      </c>
      <c r="FA10" s="211">
        <v>0</v>
      </c>
      <c r="FB10" s="211">
        <v>0</v>
      </c>
      <c r="FC10" s="211">
        <v>0</v>
      </c>
      <c r="FD10" s="211">
        <v>0</v>
      </c>
      <c r="FE10" s="211">
        <v>0</v>
      </c>
      <c r="FF10" s="211">
        <v>0</v>
      </c>
      <c r="FG10" s="211">
        <v>0</v>
      </c>
      <c r="FH10" s="211">
        <v>0</v>
      </c>
      <c r="FI10" s="211">
        <v>0</v>
      </c>
      <c r="FJ10" s="211">
        <v>0</v>
      </c>
      <c r="FK10" s="211">
        <v>0</v>
      </c>
      <c r="FL10" s="211">
        <v>0</v>
      </c>
      <c r="FM10" s="214">
        <v>0</v>
      </c>
      <c r="FN10" s="548">
        <f t="shared" ref="FN10:FN11" si="34">FT10/FR10*100</f>
        <v>9.386733416770964</v>
      </c>
      <c r="FO10" s="276">
        <f t="shared" ref="FO10:FO11" si="35">FU10/FS10*100</f>
        <v>8.9694656488549622</v>
      </c>
      <c r="FP10" s="277">
        <f t="shared" ref="FP10:FP11" si="36">FV10/(FR10-FT10-FX10)*100</f>
        <v>33.980582524271846</v>
      </c>
      <c r="FQ10" s="278">
        <f t="shared" ref="FQ10:FQ11" si="37">FW10/(FS10-FU10-FY10)*100</f>
        <v>26.20545073375262</v>
      </c>
      <c r="FR10" s="241">
        <v>799</v>
      </c>
      <c r="FS10" s="240">
        <v>524</v>
      </c>
      <c r="FT10" s="240">
        <v>75</v>
      </c>
      <c r="FU10" s="240">
        <v>47</v>
      </c>
      <c r="FV10" s="240">
        <v>210</v>
      </c>
      <c r="FW10" s="240">
        <v>125</v>
      </c>
      <c r="FX10" s="240">
        <v>106</v>
      </c>
      <c r="FY10" s="238">
        <v>0</v>
      </c>
      <c r="FZ10" s="240">
        <v>216</v>
      </c>
      <c r="GA10" s="240">
        <v>203</v>
      </c>
      <c r="GB10" s="240">
        <v>192</v>
      </c>
      <c r="GC10" s="239">
        <v>149</v>
      </c>
      <c r="GD10" s="275">
        <f t="shared" si="0"/>
        <v>5.7048150732728544</v>
      </c>
      <c r="GE10" s="276">
        <f t="shared" si="1"/>
        <v>4.9176629821791114</v>
      </c>
      <c r="GF10" s="277">
        <f t="shared" si="2"/>
        <v>34.018311291963379</v>
      </c>
      <c r="GG10" s="278">
        <f t="shared" si="3"/>
        <v>30.729042982664449</v>
      </c>
      <c r="GH10" s="241">
        <v>5732</v>
      </c>
      <c r="GI10" s="240">
        <v>4433</v>
      </c>
      <c r="GJ10" s="240">
        <v>327</v>
      </c>
      <c r="GK10" s="240">
        <v>218</v>
      </c>
      <c r="GL10" s="240">
        <v>1672</v>
      </c>
      <c r="GM10" s="240">
        <v>1294</v>
      </c>
      <c r="GN10" s="240">
        <v>490</v>
      </c>
      <c r="GO10" s="240">
        <v>4</v>
      </c>
      <c r="GP10" s="240">
        <v>1758</v>
      </c>
      <c r="GQ10" s="240">
        <v>1651</v>
      </c>
      <c r="GR10" s="240">
        <v>1485</v>
      </c>
      <c r="GS10" s="239">
        <v>1266</v>
      </c>
      <c r="GT10" s="275">
        <f t="shared" si="4"/>
        <v>9.4897879940980054</v>
      </c>
      <c r="GU10" s="276">
        <f t="shared" si="5"/>
        <v>8.9803140898031408</v>
      </c>
      <c r="GV10" s="277">
        <f t="shared" si="6"/>
        <v>43.490732568402471</v>
      </c>
      <c r="GW10" s="278">
        <f t="shared" si="7"/>
        <v>37.108140947752126</v>
      </c>
      <c r="GX10" s="235">
        <v>12877</v>
      </c>
      <c r="GY10" s="234">
        <v>4521</v>
      </c>
      <c r="GZ10" s="234">
        <v>1222</v>
      </c>
      <c r="HA10" s="234">
        <v>406</v>
      </c>
      <c r="HB10" s="234">
        <v>3942</v>
      </c>
      <c r="HC10" s="234">
        <v>1527</v>
      </c>
      <c r="HD10" s="234">
        <v>2591</v>
      </c>
      <c r="HE10" s="238">
        <v>0</v>
      </c>
      <c r="HF10" s="234">
        <v>3482</v>
      </c>
      <c r="HG10" s="234">
        <v>1874</v>
      </c>
      <c r="HH10" s="234">
        <v>1640</v>
      </c>
      <c r="HI10" s="237">
        <v>714</v>
      </c>
      <c r="HJ10" s="275">
        <f t="shared" si="8"/>
        <v>7.1917808219178081</v>
      </c>
      <c r="HK10" s="276">
        <f t="shared" si="9"/>
        <v>6.6265060240963862</v>
      </c>
      <c r="HL10" s="277">
        <f t="shared" si="10"/>
        <v>59.83606557377049</v>
      </c>
      <c r="HM10" s="278">
        <f t="shared" si="11"/>
        <v>49.677419354838712</v>
      </c>
      <c r="HN10" s="235">
        <v>584</v>
      </c>
      <c r="HO10" s="234">
        <v>166</v>
      </c>
      <c r="HP10" s="234">
        <v>42</v>
      </c>
      <c r="HQ10" s="234">
        <v>11</v>
      </c>
      <c r="HR10" s="234">
        <v>146</v>
      </c>
      <c r="HS10" s="234">
        <v>77</v>
      </c>
      <c r="HT10" s="234">
        <v>298</v>
      </c>
      <c r="HU10" s="238">
        <v>0</v>
      </c>
      <c r="HV10" s="234">
        <v>50</v>
      </c>
      <c r="HW10" s="234">
        <v>42</v>
      </c>
      <c r="HX10" s="234">
        <v>48</v>
      </c>
      <c r="HY10" s="237">
        <v>36</v>
      </c>
      <c r="HZ10" s="275">
        <f t="shared" si="12"/>
        <v>9.9302325581395348</v>
      </c>
      <c r="IA10" s="276">
        <f t="shared" si="13"/>
        <v>10.240963855421686</v>
      </c>
      <c r="IB10" s="277">
        <f t="shared" si="14"/>
        <v>30.260361317747076</v>
      </c>
      <c r="IC10" s="278">
        <f t="shared" si="15"/>
        <v>29.586129753914992</v>
      </c>
      <c r="ID10" s="235">
        <v>4300</v>
      </c>
      <c r="IE10" s="234">
        <v>3984</v>
      </c>
      <c r="IF10" s="234">
        <v>427</v>
      </c>
      <c r="IG10" s="234">
        <v>408</v>
      </c>
      <c r="IH10" s="234">
        <v>1139</v>
      </c>
      <c r="II10" s="234">
        <v>1058</v>
      </c>
      <c r="IJ10" s="234">
        <v>109</v>
      </c>
      <c r="IK10" s="238">
        <v>0</v>
      </c>
      <c r="IL10" s="234">
        <v>1840</v>
      </c>
      <c r="IM10" s="234">
        <v>1735</v>
      </c>
      <c r="IN10" s="234">
        <v>785</v>
      </c>
      <c r="IO10" s="237">
        <v>783</v>
      </c>
      <c r="IP10" s="275">
        <f t="shared" si="16"/>
        <v>4.7456282235175635</v>
      </c>
      <c r="IQ10" s="276">
        <f t="shared" si="16"/>
        <v>4.715789473684211</v>
      </c>
      <c r="IR10" s="277">
        <f t="shared" si="17"/>
        <v>55.01875901875902</v>
      </c>
      <c r="IS10" s="278">
        <f t="shared" si="17"/>
        <v>38.798055678303136</v>
      </c>
      <c r="IT10" s="235">
        <v>32767</v>
      </c>
      <c r="IU10" s="234">
        <v>2375</v>
      </c>
      <c r="IV10" s="234">
        <v>1555</v>
      </c>
      <c r="IW10" s="234">
        <v>112</v>
      </c>
      <c r="IX10" s="234">
        <v>9532</v>
      </c>
      <c r="IY10" s="233">
        <v>878</v>
      </c>
      <c r="IZ10" s="233">
        <v>13887</v>
      </c>
      <c r="JA10" s="233">
        <v>0</v>
      </c>
      <c r="JB10" s="233">
        <v>2854</v>
      </c>
      <c r="JC10" s="233">
        <v>715</v>
      </c>
      <c r="JD10" s="233">
        <v>4939</v>
      </c>
      <c r="JE10" s="236">
        <v>670</v>
      </c>
      <c r="JF10" s="275">
        <f t="shared" si="18"/>
        <v>4.8661461238148354</v>
      </c>
      <c r="JG10" s="276">
        <f t="shared" si="19"/>
        <v>2.7187244480784956</v>
      </c>
      <c r="JH10" s="277">
        <f t="shared" si="20"/>
        <v>65.097533451555705</v>
      </c>
      <c r="JI10" s="278">
        <f t="shared" si="21"/>
        <v>65.013658331582263</v>
      </c>
      <c r="JJ10" s="235">
        <v>7172</v>
      </c>
      <c r="JK10" s="234">
        <v>4892</v>
      </c>
      <c r="JL10" s="234">
        <v>349</v>
      </c>
      <c r="JM10" s="234">
        <v>133</v>
      </c>
      <c r="JN10" s="234">
        <v>4038</v>
      </c>
      <c r="JO10" s="233">
        <v>3094</v>
      </c>
      <c r="JP10" s="233">
        <v>620</v>
      </c>
      <c r="JQ10" s="233">
        <v>0</v>
      </c>
      <c r="JR10" s="233">
        <v>815</v>
      </c>
      <c r="JS10" s="233">
        <v>624</v>
      </c>
      <c r="JT10" s="233">
        <v>1350</v>
      </c>
      <c r="JU10" s="236">
        <v>1041</v>
      </c>
      <c r="JV10" s="275">
        <f t="shared" si="22"/>
        <v>6.5968586387434556</v>
      </c>
      <c r="JW10" s="276">
        <f t="shared" si="23"/>
        <v>7.0118662351672061</v>
      </c>
      <c r="JX10" s="277">
        <f t="shared" si="24"/>
        <v>41.392405063291136</v>
      </c>
      <c r="JY10" s="278">
        <f t="shared" si="25"/>
        <v>24.013921113689097</v>
      </c>
      <c r="JZ10" s="235">
        <v>3820</v>
      </c>
      <c r="KA10" s="234">
        <v>927</v>
      </c>
      <c r="KB10" s="234">
        <v>252</v>
      </c>
      <c r="KC10" s="234">
        <v>65</v>
      </c>
      <c r="KD10" s="234">
        <v>981</v>
      </c>
      <c r="KE10" s="233">
        <v>207</v>
      </c>
      <c r="KF10" s="233">
        <v>1198</v>
      </c>
      <c r="KG10" s="233">
        <v>0</v>
      </c>
      <c r="KH10" s="233">
        <v>753</v>
      </c>
      <c r="KI10" s="233">
        <v>377</v>
      </c>
      <c r="KJ10" s="233">
        <v>636</v>
      </c>
      <c r="KK10" s="233">
        <v>278</v>
      </c>
      <c r="KL10" s="275">
        <f t="shared" si="26"/>
        <v>2.1548284118116521</v>
      </c>
      <c r="KM10" s="276">
        <f t="shared" si="27"/>
        <v>0</v>
      </c>
      <c r="KN10" s="277">
        <f t="shared" si="28"/>
        <v>72.161172161172161</v>
      </c>
      <c r="KO10" s="278">
        <f t="shared" si="29"/>
        <v>61.403508771929829</v>
      </c>
      <c r="KP10" s="234">
        <v>1253</v>
      </c>
      <c r="KQ10" s="234">
        <v>57</v>
      </c>
      <c r="KR10" s="234">
        <v>27</v>
      </c>
      <c r="KS10" s="234">
        <v>0</v>
      </c>
      <c r="KT10" s="234">
        <v>591</v>
      </c>
      <c r="KU10" s="233">
        <v>35</v>
      </c>
      <c r="KV10" s="233">
        <v>407</v>
      </c>
      <c r="KW10" s="233">
        <v>0</v>
      </c>
      <c r="KX10" s="233">
        <v>22</v>
      </c>
      <c r="KY10" s="233">
        <v>17</v>
      </c>
      <c r="KZ10" s="233">
        <v>206</v>
      </c>
      <c r="LA10" s="233">
        <v>5</v>
      </c>
      <c r="LB10" s="275">
        <f t="shared" si="30"/>
        <v>4.2367788461538467</v>
      </c>
      <c r="LC10" s="276">
        <f t="shared" si="31"/>
        <v>4.2418772563176894</v>
      </c>
      <c r="LD10" s="277">
        <f t="shared" si="32"/>
        <v>70.191402572952626</v>
      </c>
      <c r="LE10" s="278">
        <f t="shared" si="33"/>
        <v>70.279610430411566</v>
      </c>
      <c r="LF10" s="234">
        <v>3328</v>
      </c>
      <c r="LG10" s="234">
        <v>3324</v>
      </c>
      <c r="LH10" s="234">
        <v>141</v>
      </c>
      <c r="LI10" s="234">
        <v>141</v>
      </c>
      <c r="LJ10" s="234">
        <v>2237</v>
      </c>
      <c r="LK10" s="233">
        <v>2237</v>
      </c>
      <c r="LL10" s="233">
        <v>0</v>
      </c>
      <c r="LM10" s="233">
        <v>0</v>
      </c>
      <c r="LN10" s="233">
        <v>632</v>
      </c>
      <c r="LO10" s="233">
        <v>628</v>
      </c>
      <c r="LP10" s="233">
        <v>318</v>
      </c>
      <c r="LQ10" s="232">
        <v>318</v>
      </c>
    </row>
    <row r="11" spans="1:329" s="115" customFormat="1" ht="17.25" thickBot="1" x14ac:dyDescent="0.35">
      <c r="A11" s="539">
        <v>1984</v>
      </c>
      <c r="B11" s="230">
        <v>0</v>
      </c>
      <c r="C11" s="211">
        <v>0</v>
      </c>
      <c r="D11" s="229">
        <v>0</v>
      </c>
      <c r="E11" s="228">
        <v>0</v>
      </c>
      <c r="F11" s="217">
        <v>0</v>
      </c>
      <c r="G11" s="211">
        <v>0</v>
      </c>
      <c r="H11" s="211">
        <v>0</v>
      </c>
      <c r="I11" s="211">
        <v>0</v>
      </c>
      <c r="J11" s="211">
        <v>0</v>
      </c>
      <c r="K11" s="211">
        <v>0</v>
      </c>
      <c r="L11" s="211">
        <v>0</v>
      </c>
      <c r="M11" s="211">
        <v>0</v>
      </c>
      <c r="N11" s="211">
        <v>0</v>
      </c>
      <c r="O11" s="211">
        <v>0</v>
      </c>
      <c r="P11" s="211">
        <v>0</v>
      </c>
      <c r="Q11" s="211">
        <v>0</v>
      </c>
      <c r="R11" s="211">
        <v>0</v>
      </c>
      <c r="S11" s="211">
        <v>0</v>
      </c>
      <c r="T11" s="211">
        <v>0</v>
      </c>
      <c r="U11" s="211">
        <v>0</v>
      </c>
      <c r="V11" s="211">
        <v>0</v>
      </c>
      <c r="W11" s="211">
        <v>0</v>
      </c>
      <c r="X11" s="211">
        <v>0</v>
      </c>
      <c r="Y11" s="218">
        <v>0</v>
      </c>
      <c r="Z11" s="230">
        <v>0</v>
      </c>
      <c r="AA11" s="211">
        <v>0</v>
      </c>
      <c r="AB11" s="229">
        <v>0</v>
      </c>
      <c r="AC11" s="228">
        <v>0</v>
      </c>
      <c r="AD11" s="217">
        <v>0</v>
      </c>
      <c r="AE11" s="211">
        <v>0</v>
      </c>
      <c r="AF11" s="211">
        <v>0</v>
      </c>
      <c r="AG11" s="211">
        <v>0</v>
      </c>
      <c r="AH11" s="211">
        <v>0</v>
      </c>
      <c r="AI11" s="211">
        <v>0</v>
      </c>
      <c r="AJ11" s="211">
        <v>0</v>
      </c>
      <c r="AK11" s="211">
        <v>0</v>
      </c>
      <c r="AL11" s="211">
        <v>0</v>
      </c>
      <c r="AM11" s="211">
        <v>0</v>
      </c>
      <c r="AN11" s="211">
        <v>0</v>
      </c>
      <c r="AO11" s="211">
        <v>0</v>
      </c>
      <c r="AP11" s="211">
        <v>0</v>
      </c>
      <c r="AQ11" s="211">
        <v>0</v>
      </c>
      <c r="AR11" s="211">
        <v>0</v>
      </c>
      <c r="AS11" s="211">
        <v>0</v>
      </c>
      <c r="AT11" s="211">
        <v>0</v>
      </c>
      <c r="AU11" s="211">
        <v>0</v>
      </c>
      <c r="AV11" s="211">
        <v>0</v>
      </c>
      <c r="AW11" s="218">
        <v>0</v>
      </c>
      <c r="AX11" s="230">
        <v>0</v>
      </c>
      <c r="AY11" s="211">
        <v>0</v>
      </c>
      <c r="AZ11" s="229">
        <v>0</v>
      </c>
      <c r="BA11" s="214">
        <v>0</v>
      </c>
      <c r="BB11" s="217">
        <v>0</v>
      </c>
      <c r="BC11" s="211">
        <v>0</v>
      </c>
      <c r="BD11" s="211">
        <v>0</v>
      </c>
      <c r="BE11" s="211">
        <v>0</v>
      </c>
      <c r="BF11" s="211">
        <v>0</v>
      </c>
      <c r="BG11" s="211">
        <v>0</v>
      </c>
      <c r="BH11" s="211">
        <v>0</v>
      </c>
      <c r="BI11" s="211">
        <v>0</v>
      </c>
      <c r="BJ11" s="211">
        <v>0</v>
      </c>
      <c r="BK11" s="211">
        <v>0</v>
      </c>
      <c r="BL11" s="211">
        <v>0</v>
      </c>
      <c r="BM11" s="211">
        <v>0</v>
      </c>
      <c r="BN11" s="211">
        <v>0</v>
      </c>
      <c r="BO11" s="211">
        <v>0</v>
      </c>
      <c r="BP11" s="211">
        <v>0</v>
      </c>
      <c r="BQ11" s="211">
        <v>0</v>
      </c>
      <c r="BR11" s="211">
        <v>0</v>
      </c>
      <c r="BS11" s="211">
        <v>0</v>
      </c>
      <c r="BT11" s="211">
        <v>0</v>
      </c>
      <c r="BU11" s="218">
        <v>0</v>
      </c>
      <c r="BV11" s="230">
        <v>0</v>
      </c>
      <c r="BW11" s="227">
        <v>0</v>
      </c>
      <c r="BX11" s="229">
        <v>0</v>
      </c>
      <c r="BY11" s="228">
        <v>0</v>
      </c>
      <c r="BZ11" s="217">
        <v>0</v>
      </c>
      <c r="CA11" s="211">
        <v>0</v>
      </c>
      <c r="CB11" s="211">
        <v>0</v>
      </c>
      <c r="CC11" s="211">
        <v>0</v>
      </c>
      <c r="CD11" s="211">
        <v>0</v>
      </c>
      <c r="CE11" s="211">
        <v>0</v>
      </c>
      <c r="CF11" s="211">
        <v>0</v>
      </c>
      <c r="CG11" s="211">
        <v>0</v>
      </c>
      <c r="CH11" s="211">
        <v>0</v>
      </c>
      <c r="CI11" s="211">
        <v>0</v>
      </c>
      <c r="CJ11" s="211">
        <v>0</v>
      </c>
      <c r="CK11" s="211">
        <v>0</v>
      </c>
      <c r="CL11" s="211">
        <v>0</v>
      </c>
      <c r="CM11" s="211">
        <v>0</v>
      </c>
      <c r="CN11" s="211">
        <v>0</v>
      </c>
      <c r="CO11" s="211">
        <v>0</v>
      </c>
      <c r="CP11" s="211">
        <v>0</v>
      </c>
      <c r="CQ11" s="211">
        <v>0</v>
      </c>
      <c r="CR11" s="211">
        <v>0</v>
      </c>
      <c r="CS11" s="218">
        <v>0</v>
      </c>
      <c r="CT11" s="230">
        <v>0</v>
      </c>
      <c r="CU11" s="227">
        <v>0</v>
      </c>
      <c r="CV11" s="229">
        <v>0</v>
      </c>
      <c r="CW11" s="214">
        <v>0</v>
      </c>
      <c r="CX11" s="217">
        <v>0</v>
      </c>
      <c r="CY11" s="211">
        <v>0</v>
      </c>
      <c r="CZ11" s="211">
        <v>0</v>
      </c>
      <c r="DA11" s="211">
        <v>0</v>
      </c>
      <c r="DB11" s="211">
        <v>0</v>
      </c>
      <c r="DC11" s="211">
        <v>0</v>
      </c>
      <c r="DD11" s="211">
        <v>0</v>
      </c>
      <c r="DE11" s="211">
        <v>0</v>
      </c>
      <c r="DF11" s="211">
        <v>0</v>
      </c>
      <c r="DG11" s="211">
        <v>0</v>
      </c>
      <c r="DH11" s="211">
        <v>0</v>
      </c>
      <c r="DI11" s="211">
        <v>0</v>
      </c>
      <c r="DJ11" s="211">
        <v>0</v>
      </c>
      <c r="DK11" s="211">
        <v>0</v>
      </c>
      <c r="DL11" s="211">
        <v>0</v>
      </c>
      <c r="DM11" s="211">
        <v>0</v>
      </c>
      <c r="DN11" s="211">
        <v>0</v>
      </c>
      <c r="DO11" s="211">
        <v>0</v>
      </c>
      <c r="DP11" s="211">
        <v>0</v>
      </c>
      <c r="DQ11" s="218">
        <v>0</v>
      </c>
      <c r="DR11" s="230">
        <v>0</v>
      </c>
      <c r="DS11" s="211">
        <v>0</v>
      </c>
      <c r="DT11" s="229">
        <v>0</v>
      </c>
      <c r="DU11" s="214">
        <v>0</v>
      </c>
      <c r="DV11" s="217">
        <v>0</v>
      </c>
      <c r="DW11" s="211">
        <v>0</v>
      </c>
      <c r="DX11" s="211">
        <v>0</v>
      </c>
      <c r="DY11" s="211">
        <v>0</v>
      </c>
      <c r="DZ11" s="211">
        <v>0</v>
      </c>
      <c r="EA11" s="211">
        <v>0</v>
      </c>
      <c r="EB11" s="211">
        <v>0</v>
      </c>
      <c r="EC11" s="211">
        <v>0</v>
      </c>
      <c r="ED11" s="211">
        <v>0</v>
      </c>
      <c r="EE11" s="211">
        <v>0</v>
      </c>
      <c r="EF11" s="211">
        <v>0</v>
      </c>
      <c r="EG11" s="211">
        <v>0</v>
      </c>
      <c r="EH11" s="211">
        <v>0</v>
      </c>
      <c r="EI11" s="211">
        <v>0</v>
      </c>
      <c r="EJ11" s="211">
        <v>0</v>
      </c>
      <c r="EK11" s="211">
        <v>0</v>
      </c>
      <c r="EL11" s="211">
        <v>0</v>
      </c>
      <c r="EM11" s="211">
        <v>0</v>
      </c>
      <c r="EN11" s="211">
        <v>0</v>
      </c>
      <c r="EO11" s="218">
        <v>0</v>
      </c>
      <c r="EP11" s="230">
        <v>0</v>
      </c>
      <c r="EQ11" s="211">
        <v>0</v>
      </c>
      <c r="ER11" s="229">
        <v>0</v>
      </c>
      <c r="ES11" s="214">
        <v>0</v>
      </c>
      <c r="ET11" s="217">
        <v>0</v>
      </c>
      <c r="EU11" s="211">
        <v>0</v>
      </c>
      <c r="EV11" s="211">
        <v>0</v>
      </c>
      <c r="EW11" s="211">
        <v>0</v>
      </c>
      <c r="EX11" s="211">
        <v>0</v>
      </c>
      <c r="EY11" s="211">
        <v>0</v>
      </c>
      <c r="EZ11" s="211">
        <v>0</v>
      </c>
      <c r="FA11" s="211">
        <v>0</v>
      </c>
      <c r="FB11" s="211">
        <v>0</v>
      </c>
      <c r="FC11" s="211">
        <v>0</v>
      </c>
      <c r="FD11" s="211">
        <v>0</v>
      </c>
      <c r="FE11" s="211">
        <v>0</v>
      </c>
      <c r="FF11" s="211">
        <v>0</v>
      </c>
      <c r="FG11" s="211">
        <v>0</v>
      </c>
      <c r="FH11" s="211">
        <v>0</v>
      </c>
      <c r="FI11" s="211">
        <v>0</v>
      </c>
      <c r="FJ11" s="211">
        <v>0</v>
      </c>
      <c r="FK11" s="211">
        <v>0</v>
      </c>
      <c r="FL11" s="211">
        <v>0</v>
      </c>
      <c r="FM11" s="214">
        <v>0</v>
      </c>
      <c r="FN11" s="549">
        <f t="shared" si="34"/>
        <v>10.710607621009268</v>
      </c>
      <c r="FO11" s="335">
        <f t="shared" si="35"/>
        <v>9.9270072992700733</v>
      </c>
      <c r="FP11" s="336">
        <f t="shared" si="36"/>
        <v>40.971357409713576</v>
      </c>
      <c r="FQ11" s="337">
        <f t="shared" si="37"/>
        <v>39.708265802269047</v>
      </c>
      <c r="FR11" s="338">
        <v>971</v>
      </c>
      <c r="FS11" s="339">
        <v>685</v>
      </c>
      <c r="FT11" s="339">
        <v>104</v>
      </c>
      <c r="FU11" s="339">
        <v>68</v>
      </c>
      <c r="FV11" s="339">
        <v>329</v>
      </c>
      <c r="FW11" s="339">
        <v>245</v>
      </c>
      <c r="FX11" s="339">
        <v>64</v>
      </c>
      <c r="FY11" s="340">
        <v>0</v>
      </c>
      <c r="FZ11" s="339">
        <v>149</v>
      </c>
      <c r="GA11" s="339">
        <v>121</v>
      </c>
      <c r="GB11" s="339">
        <v>325</v>
      </c>
      <c r="GC11" s="341">
        <v>251</v>
      </c>
      <c r="GD11" s="334">
        <f t="shared" si="0"/>
        <v>7.2838250254323498</v>
      </c>
      <c r="GE11" s="335">
        <f t="shared" si="1"/>
        <v>6.5408136134006911</v>
      </c>
      <c r="GF11" s="336">
        <f t="shared" si="2"/>
        <v>47.958426132145512</v>
      </c>
      <c r="GG11" s="337">
        <f t="shared" si="3"/>
        <v>41.507823613086771</v>
      </c>
      <c r="GH11" s="338">
        <v>4915</v>
      </c>
      <c r="GI11" s="339">
        <v>3761</v>
      </c>
      <c r="GJ11" s="339">
        <v>358</v>
      </c>
      <c r="GK11" s="339">
        <v>246</v>
      </c>
      <c r="GL11" s="339">
        <v>1938</v>
      </c>
      <c r="GM11" s="339">
        <v>1459</v>
      </c>
      <c r="GN11" s="339">
        <v>516</v>
      </c>
      <c r="GO11" s="340">
        <v>0</v>
      </c>
      <c r="GP11" s="339">
        <v>1179</v>
      </c>
      <c r="GQ11" s="339">
        <v>1151</v>
      </c>
      <c r="GR11" s="339">
        <v>924</v>
      </c>
      <c r="GS11" s="341">
        <v>905</v>
      </c>
      <c r="GT11" s="334">
        <f t="shared" si="4"/>
        <v>9.7267854054988767</v>
      </c>
      <c r="GU11" s="335">
        <f t="shared" si="5"/>
        <v>7.7420746172094033</v>
      </c>
      <c r="GV11" s="336">
        <f t="shared" si="6"/>
        <v>53.711634546752322</v>
      </c>
      <c r="GW11" s="337">
        <f t="shared" si="7"/>
        <v>51.589527816736791</v>
      </c>
      <c r="GX11" s="342">
        <v>11566</v>
      </c>
      <c r="GY11" s="343">
        <v>4637</v>
      </c>
      <c r="GZ11" s="343">
        <v>1125</v>
      </c>
      <c r="HA11" s="343">
        <v>359</v>
      </c>
      <c r="HB11" s="343">
        <v>4515</v>
      </c>
      <c r="HC11" s="343">
        <v>2207</v>
      </c>
      <c r="HD11" s="343">
        <v>2035</v>
      </c>
      <c r="HE11" s="340">
        <v>0</v>
      </c>
      <c r="HF11" s="343">
        <v>2008</v>
      </c>
      <c r="HG11" s="343">
        <v>1149</v>
      </c>
      <c r="HH11" s="343">
        <v>1883</v>
      </c>
      <c r="HI11" s="344">
        <v>922</v>
      </c>
      <c r="HJ11" s="334">
        <f t="shared" si="8"/>
        <v>12.844036697247708</v>
      </c>
      <c r="HK11" s="335">
        <f t="shared" si="9"/>
        <v>5.5214723926380369</v>
      </c>
      <c r="HL11" s="336">
        <f t="shared" si="10"/>
        <v>49.310344827586206</v>
      </c>
      <c r="HM11" s="337">
        <f t="shared" si="11"/>
        <v>32.467532467532465</v>
      </c>
      <c r="HN11" s="342">
        <v>436</v>
      </c>
      <c r="HO11" s="343">
        <v>163</v>
      </c>
      <c r="HP11" s="343">
        <v>56</v>
      </c>
      <c r="HQ11" s="343">
        <v>9</v>
      </c>
      <c r="HR11" s="343">
        <v>143</v>
      </c>
      <c r="HS11" s="343">
        <v>50</v>
      </c>
      <c r="HT11" s="343">
        <v>90</v>
      </c>
      <c r="HU11" s="340">
        <v>0</v>
      </c>
      <c r="HV11" s="343">
        <v>67</v>
      </c>
      <c r="HW11" s="343">
        <v>62</v>
      </c>
      <c r="HX11" s="343">
        <v>80</v>
      </c>
      <c r="HY11" s="344">
        <v>42</v>
      </c>
      <c r="HZ11" s="334">
        <f t="shared" si="12"/>
        <v>11.155850307910944</v>
      </c>
      <c r="IA11" s="335">
        <f t="shared" si="13"/>
        <v>11.749209694415173</v>
      </c>
      <c r="IB11" s="336">
        <f t="shared" si="14"/>
        <v>29.728230726566835</v>
      </c>
      <c r="IC11" s="337">
        <f t="shared" si="15"/>
        <v>28.298507462686569</v>
      </c>
      <c r="ID11" s="345">
        <v>4222</v>
      </c>
      <c r="IE11" s="346">
        <v>3796</v>
      </c>
      <c r="IF11" s="346">
        <v>471</v>
      </c>
      <c r="IG11" s="346">
        <v>446</v>
      </c>
      <c r="IH11" s="346">
        <v>1072</v>
      </c>
      <c r="II11" s="346">
        <v>948</v>
      </c>
      <c r="IJ11" s="346">
        <v>145</v>
      </c>
      <c r="IK11" s="347">
        <v>0</v>
      </c>
      <c r="IL11" s="346">
        <v>1488</v>
      </c>
      <c r="IM11" s="346">
        <v>1401</v>
      </c>
      <c r="IN11" s="346">
        <v>1046</v>
      </c>
      <c r="IO11" s="348">
        <v>1001</v>
      </c>
      <c r="IP11" s="334">
        <f t="shared" si="16"/>
        <v>5.0802336759594766</v>
      </c>
      <c r="IQ11" s="335">
        <f t="shared" si="16"/>
        <v>3.6150464093795796</v>
      </c>
      <c r="IR11" s="336">
        <f t="shared" si="17"/>
        <v>59.170752901744152</v>
      </c>
      <c r="IS11" s="337">
        <f t="shared" si="17"/>
        <v>42.828180435884441</v>
      </c>
      <c r="IT11" s="345">
        <v>27046</v>
      </c>
      <c r="IU11" s="346">
        <v>2047</v>
      </c>
      <c r="IV11" s="346">
        <v>1374</v>
      </c>
      <c r="IW11" s="346">
        <v>74</v>
      </c>
      <c r="IX11" s="346">
        <v>9533</v>
      </c>
      <c r="IY11" s="349">
        <v>845</v>
      </c>
      <c r="IZ11" s="349">
        <v>9561</v>
      </c>
      <c r="JA11" s="349">
        <v>0</v>
      </c>
      <c r="JB11" s="349">
        <v>2799</v>
      </c>
      <c r="JC11" s="349">
        <v>599</v>
      </c>
      <c r="JD11" s="349">
        <v>3779</v>
      </c>
      <c r="JE11" s="350">
        <v>529</v>
      </c>
      <c r="JF11" s="334">
        <f t="shared" si="18"/>
        <v>4.9923863389166847</v>
      </c>
      <c r="JG11" s="335">
        <f t="shared" si="19"/>
        <v>3.7291169451073984</v>
      </c>
      <c r="JH11" s="336">
        <f t="shared" si="20"/>
        <v>62.222512405327755</v>
      </c>
      <c r="JI11" s="337">
        <f t="shared" si="21"/>
        <v>63.681437867988841</v>
      </c>
      <c r="JJ11" s="345">
        <v>9194</v>
      </c>
      <c r="JK11" s="346">
        <v>6704</v>
      </c>
      <c r="JL11" s="346">
        <v>459</v>
      </c>
      <c r="JM11" s="346">
        <v>250</v>
      </c>
      <c r="JN11" s="346">
        <v>4765</v>
      </c>
      <c r="JO11" s="349">
        <v>4110</v>
      </c>
      <c r="JP11" s="349">
        <v>1077</v>
      </c>
      <c r="JQ11" s="349">
        <v>0</v>
      </c>
      <c r="JR11" s="349">
        <v>1280</v>
      </c>
      <c r="JS11" s="349">
        <v>931</v>
      </c>
      <c r="JT11" s="349">
        <v>1613</v>
      </c>
      <c r="JU11" s="350">
        <v>1413</v>
      </c>
      <c r="JV11" s="334">
        <f t="shared" si="22"/>
        <v>5.2681388012618298</v>
      </c>
      <c r="JW11" s="335">
        <f t="shared" si="23"/>
        <v>8.3928571428571423</v>
      </c>
      <c r="JX11" s="336">
        <f t="shared" si="24"/>
        <v>45.977596741344193</v>
      </c>
      <c r="JY11" s="337">
        <f t="shared" si="25"/>
        <v>31.189083820662766</v>
      </c>
      <c r="JZ11" s="345">
        <v>3170</v>
      </c>
      <c r="KA11" s="346">
        <v>560</v>
      </c>
      <c r="KB11" s="346">
        <v>167</v>
      </c>
      <c r="KC11" s="346">
        <v>47</v>
      </c>
      <c r="KD11" s="346">
        <v>903</v>
      </c>
      <c r="KE11" s="349">
        <v>160</v>
      </c>
      <c r="KF11" s="349">
        <v>1039</v>
      </c>
      <c r="KG11" s="349">
        <v>0</v>
      </c>
      <c r="KH11" s="349">
        <v>309</v>
      </c>
      <c r="KI11" s="349">
        <v>134</v>
      </c>
      <c r="KJ11" s="349">
        <v>752</v>
      </c>
      <c r="KK11" s="349">
        <v>219</v>
      </c>
      <c r="KL11" s="334">
        <f t="shared" si="26"/>
        <v>1.2820512820512819</v>
      </c>
      <c r="KM11" s="335">
        <f t="shared" si="27"/>
        <v>1.5384615384615385</v>
      </c>
      <c r="KN11" s="336">
        <f t="shared" si="28"/>
        <v>67.612903225806448</v>
      </c>
      <c r="KO11" s="337">
        <f t="shared" si="29"/>
        <v>62.5</v>
      </c>
      <c r="KP11" s="346">
        <v>1170</v>
      </c>
      <c r="KQ11" s="346">
        <v>65</v>
      </c>
      <c r="KR11" s="346">
        <v>15</v>
      </c>
      <c r="KS11" s="346">
        <v>1</v>
      </c>
      <c r="KT11" s="346">
        <v>524</v>
      </c>
      <c r="KU11" s="349">
        <v>40</v>
      </c>
      <c r="KV11" s="349">
        <v>380</v>
      </c>
      <c r="KW11" s="349">
        <v>0</v>
      </c>
      <c r="KX11" s="349">
        <v>100</v>
      </c>
      <c r="KY11" s="349">
        <v>14</v>
      </c>
      <c r="KZ11" s="349">
        <v>151</v>
      </c>
      <c r="LA11" s="349">
        <v>10</v>
      </c>
      <c r="LB11" s="334">
        <f t="shared" si="30"/>
        <v>4.1987403778866339</v>
      </c>
      <c r="LC11" s="335">
        <f t="shared" si="31"/>
        <v>4.2002100105005251</v>
      </c>
      <c r="LD11" s="336">
        <f t="shared" si="32"/>
        <v>61.589041095890408</v>
      </c>
      <c r="LE11" s="337">
        <f t="shared" si="33"/>
        <v>61.582024113993427</v>
      </c>
      <c r="LF11" s="346">
        <v>5716</v>
      </c>
      <c r="LG11" s="346">
        <v>5714</v>
      </c>
      <c r="LH11" s="346">
        <v>240</v>
      </c>
      <c r="LI11" s="346">
        <v>240</v>
      </c>
      <c r="LJ11" s="346">
        <v>3372</v>
      </c>
      <c r="LK11" s="349">
        <v>3371</v>
      </c>
      <c r="LL11" s="349">
        <v>1</v>
      </c>
      <c r="LM11" s="349">
        <v>0</v>
      </c>
      <c r="LN11" s="349">
        <v>1256</v>
      </c>
      <c r="LO11" s="349">
        <v>1256</v>
      </c>
      <c r="LP11" s="349">
        <v>847</v>
      </c>
      <c r="LQ11" s="351">
        <v>847</v>
      </c>
    </row>
    <row r="12" spans="1:329" s="219" customFormat="1" x14ac:dyDescent="0.3">
      <c r="A12" s="539">
        <v>1985</v>
      </c>
      <c r="B12" s="279">
        <f t="shared" ref="B12" si="38">H12/F12*100</f>
        <v>10.659898477157361</v>
      </c>
      <c r="C12" s="280">
        <f t="shared" ref="C12:C47" si="39">I12/G12*100</f>
        <v>8.2125603864734309</v>
      </c>
      <c r="D12" s="281">
        <f t="shared" ref="D12:D32" si="40">J12/(F12-H12-L12)*100</f>
        <v>38.04347826086957</v>
      </c>
      <c r="E12" s="286">
        <f t="shared" ref="E12:E32" si="41">K12/(G12-I12-M12)*100</f>
        <v>34.736842105263158</v>
      </c>
      <c r="F12" s="221">
        <v>1182</v>
      </c>
      <c r="G12" s="220">
        <v>828</v>
      </c>
      <c r="H12" s="220">
        <v>126</v>
      </c>
      <c r="I12" s="220">
        <v>68</v>
      </c>
      <c r="J12" s="162">
        <v>350</v>
      </c>
      <c r="K12" s="162">
        <v>264</v>
      </c>
      <c r="L12" s="162">
        <v>136</v>
      </c>
      <c r="M12" s="211">
        <v>0</v>
      </c>
      <c r="N12" s="162">
        <v>501</v>
      </c>
      <c r="O12" s="162">
        <v>453</v>
      </c>
      <c r="P12" s="162">
        <v>69</v>
      </c>
      <c r="Q12" s="162">
        <v>43</v>
      </c>
      <c r="R12" s="211">
        <v>0</v>
      </c>
      <c r="S12" s="211">
        <v>0</v>
      </c>
      <c r="T12" s="211">
        <v>0</v>
      </c>
      <c r="U12" s="211">
        <v>0</v>
      </c>
      <c r="V12" s="211">
        <v>0</v>
      </c>
      <c r="W12" s="211">
        <v>0</v>
      </c>
      <c r="X12" s="211">
        <v>0</v>
      </c>
      <c r="Y12" s="218">
        <v>0</v>
      </c>
      <c r="Z12" s="279">
        <f t="shared" ref="Z12:Z47" si="42">AF12/AD12*100</f>
        <v>12.234283129805517</v>
      </c>
      <c r="AA12" s="280">
        <f t="shared" ref="AA12:AA47" si="43">AG12/AE12*100</f>
        <v>9.3828821254413999</v>
      </c>
      <c r="AB12" s="281">
        <f t="shared" ref="AB12:AB32" si="44">AH12/(AD12-AF12-AJ12)*100</f>
        <v>54.226337891676536</v>
      </c>
      <c r="AC12" s="286">
        <f t="shared" ref="AC12:AC32" si="45">AI12/(AE12-AG12-AK12)*100</f>
        <v>47.429949897940247</v>
      </c>
      <c r="AD12" s="231">
        <v>13266</v>
      </c>
      <c r="AE12" s="162">
        <v>5947</v>
      </c>
      <c r="AF12" s="162">
        <v>1623</v>
      </c>
      <c r="AG12" s="162">
        <v>558</v>
      </c>
      <c r="AH12" s="162">
        <v>5036</v>
      </c>
      <c r="AI12" s="162">
        <v>2556</v>
      </c>
      <c r="AJ12" s="162">
        <v>2356</v>
      </c>
      <c r="AK12" s="162"/>
      <c r="AL12" s="162">
        <v>1990</v>
      </c>
      <c r="AM12" s="162">
        <v>1383</v>
      </c>
      <c r="AN12" s="162">
        <v>2261</v>
      </c>
      <c r="AO12" s="162">
        <v>1450</v>
      </c>
      <c r="AP12" s="211">
        <v>0</v>
      </c>
      <c r="AQ12" s="211">
        <v>0</v>
      </c>
      <c r="AR12" s="211">
        <v>0</v>
      </c>
      <c r="AS12" s="211">
        <v>0</v>
      </c>
      <c r="AT12" s="211">
        <v>0</v>
      </c>
      <c r="AU12" s="211">
        <v>0</v>
      </c>
      <c r="AV12" s="211">
        <v>0</v>
      </c>
      <c r="AW12" s="218">
        <v>0</v>
      </c>
      <c r="AX12" s="279">
        <f t="shared" ref="AX12:AX47" si="46">BD12/BB12*100</f>
        <v>5.2456538170823883</v>
      </c>
      <c r="AY12" s="280">
        <f t="shared" ref="AY12:AY47" si="47">BE12/BC12*100</f>
        <v>5.2464469307529482</v>
      </c>
      <c r="AZ12" s="281">
        <f t="shared" ref="AZ12:AZ32" si="48">BF12/(BB12-BD12-BH12)*100</f>
        <v>64.262922782386724</v>
      </c>
      <c r="BA12" s="286">
        <f t="shared" ref="BA12:BA32" si="49">BG12/(BC12-BE12-BI12)*100</f>
        <v>64.257220360619115</v>
      </c>
      <c r="BB12" s="221">
        <v>6615</v>
      </c>
      <c r="BC12" s="220">
        <v>6614</v>
      </c>
      <c r="BD12" s="220">
        <v>347</v>
      </c>
      <c r="BE12" s="220">
        <v>347</v>
      </c>
      <c r="BF12" s="220">
        <v>4028</v>
      </c>
      <c r="BG12" s="220">
        <v>4027</v>
      </c>
      <c r="BH12" s="220">
        <v>0</v>
      </c>
      <c r="BI12" s="211">
        <v>0</v>
      </c>
      <c r="BJ12" s="220">
        <v>1372</v>
      </c>
      <c r="BK12" s="220">
        <v>1372</v>
      </c>
      <c r="BL12" s="220">
        <v>868</v>
      </c>
      <c r="BM12" s="220">
        <v>868</v>
      </c>
      <c r="BN12" s="211">
        <v>0</v>
      </c>
      <c r="BO12" s="211">
        <v>0</v>
      </c>
      <c r="BP12" s="211">
        <v>0</v>
      </c>
      <c r="BQ12" s="211">
        <v>0</v>
      </c>
      <c r="BR12" s="211">
        <v>0</v>
      </c>
      <c r="BS12" s="211">
        <v>0</v>
      </c>
      <c r="BT12" s="211">
        <v>0</v>
      </c>
      <c r="BU12" s="214">
        <v>0</v>
      </c>
      <c r="BV12" s="230">
        <v>0</v>
      </c>
      <c r="BW12" s="227">
        <v>0</v>
      </c>
      <c r="BX12" s="229">
        <v>0</v>
      </c>
      <c r="BY12" s="228">
        <v>0</v>
      </c>
      <c r="BZ12" s="217">
        <v>0</v>
      </c>
      <c r="CA12" s="211">
        <v>0</v>
      </c>
      <c r="CB12" s="211">
        <v>0</v>
      </c>
      <c r="CC12" s="211">
        <v>0</v>
      </c>
      <c r="CD12" s="211">
        <v>0</v>
      </c>
      <c r="CE12" s="211">
        <v>0</v>
      </c>
      <c r="CF12" s="211">
        <v>0</v>
      </c>
      <c r="CG12" s="211">
        <v>0</v>
      </c>
      <c r="CH12" s="211">
        <v>0</v>
      </c>
      <c r="CI12" s="211">
        <v>0</v>
      </c>
      <c r="CJ12" s="211">
        <v>0</v>
      </c>
      <c r="CK12" s="211">
        <v>0</v>
      </c>
      <c r="CL12" s="211">
        <v>0</v>
      </c>
      <c r="CM12" s="211">
        <v>0</v>
      </c>
      <c r="CN12" s="211">
        <v>0</v>
      </c>
      <c r="CO12" s="211">
        <v>0</v>
      </c>
      <c r="CP12" s="211">
        <v>0</v>
      </c>
      <c r="CQ12" s="211">
        <v>0</v>
      </c>
      <c r="CR12" s="211">
        <v>0</v>
      </c>
      <c r="CS12" s="218">
        <v>0</v>
      </c>
      <c r="CT12" s="279">
        <f t="shared" ref="CT12:CT47" si="50">CZ12/CX12*100</f>
        <v>9.4747403530655951</v>
      </c>
      <c r="CU12" s="280">
        <f t="shared" ref="CU12:CU47" si="51">DA12/CY12*100</f>
        <v>8.6684203933358397</v>
      </c>
      <c r="CV12" s="281">
        <f t="shared" ref="CV12:CV32" si="52">DB12/(CX12-CZ12-DD12)*100</f>
        <v>58.350759159923626</v>
      </c>
      <c r="CW12" s="286">
        <f t="shared" ref="CW12:CW32" si="53">DC12/(CY12-DA12-DE12)*100</f>
        <v>35.098066108901385</v>
      </c>
      <c r="CX12" s="221">
        <v>36877</v>
      </c>
      <c r="CY12" s="220">
        <v>7983</v>
      </c>
      <c r="CZ12" s="220">
        <v>3494</v>
      </c>
      <c r="DA12" s="220">
        <v>692</v>
      </c>
      <c r="DB12" s="220">
        <v>12836</v>
      </c>
      <c r="DC12" s="220">
        <v>2559</v>
      </c>
      <c r="DD12" s="220">
        <v>11385</v>
      </c>
      <c r="DE12" s="211">
        <v>0</v>
      </c>
      <c r="DF12" s="220">
        <v>4544</v>
      </c>
      <c r="DG12" s="220">
        <v>2836</v>
      </c>
      <c r="DH12" s="220">
        <v>4618</v>
      </c>
      <c r="DI12" s="220">
        <v>1896</v>
      </c>
      <c r="DJ12" s="211">
        <v>0</v>
      </c>
      <c r="DK12" s="211">
        <v>0</v>
      </c>
      <c r="DL12" s="211">
        <v>0</v>
      </c>
      <c r="DM12" s="211">
        <v>0</v>
      </c>
      <c r="DN12" s="211">
        <v>0</v>
      </c>
      <c r="DO12" s="211">
        <v>0</v>
      </c>
      <c r="DP12" s="211">
        <v>0</v>
      </c>
      <c r="DQ12" s="218">
        <v>0</v>
      </c>
      <c r="DR12" s="279">
        <f t="shared" ref="DR12:DR47" si="54">DX12/DV12*100</f>
        <v>9.8256735340728998</v>
      </c>
      <c r="DS12" s="280">
        <f t="shared" ref="DS12:DS47" si="55">DY12/DW12*100</f>
        <v>8.1551334838624001</v>
      </c>
      <c r="DT12" s="281">
        <f t="shared" ref="DT12:DT32" si="56">DZ12/(DV12-DX12-EB12)*100</f>
        <v>62.165450121654494</v>
      </c>
      <c r="DU12" s="286">
        <f t="shared" ref="DU12:DU32" si="57">EA12/(DW12-DY12-EC12)*100</f>
        <v>62.371655820679685</v>
      </c>
      <c r="DV12" s="221">
        <v>10096</v>
      </c>
      <c r="DW12" s="220">
        <v>7529</v>
      </c>
      <c r="DX12" s="220">
        <v>992</v>
      </c>
      <c r="DY12" s="220">
        <v>614</v>
      </c>
      <c r="DZ12" s="220">
        <v>5110</v>
      </c>
      <c r="EA12" s="220">
        <v>4313</v>
      </c>
      <c r="EB12" s="220">
        <v>884</v>
      </c>
      <c r="EC12" s="211">
        <v>0</v>
      </c>
      <c r="ED12" s="220">
        <v>1132</v>
      </c>
      <c r="EE12" s="220">
        <v>1024</v>
      </c>
      <c r="EF12" s="220">
        <v>1978</v>
      </c>
      <c r="EG12" s="220">
        <v>1578</v>
      </c>
      <c r="EH12" s="211">
        <v>0</v>
      </c>
      <c r="EI12" s="211">
        <v>0</v>
      </c>
      <c r="EJ12" s="211">
        <v>0</v>
      </c>
      <c r="EK12" s="211">
        <v>0</v>
      </c>
      <c r="EL12" s="211">
        <v>0</v>
      </c>
      <c r="EM12" s="211">
        <v>0</v>
      </c>
      <c r="EN12" s="211">
        <v>0</v>
      </c>
      <c r="EO12" s="218">
        <v>0</v>
      </c>
      <c r="EP12" s="279">
        <f t="shared" ref="EP12:EP47" si="58">EV12/ET12*100</f>
        <v>6.9427940926837541</v>
      </c>
      <c r="EQ12" s="280">
        <f t="shared" ref="EQ12:EQ47" si="59">EW12/EU12*100</f>
        <v>5.7352603808212894</v>
      </c>
      <c r="ER12" s="281">
        <f t="shared" ref="ER12:ER32" si="60">EX12/(ET12-EV12-EZ12)*100</f>
        <v>44.265269098971984</v>
      </c>
      <c r="ES12" s="286">
        <f t="shared" ref="ES12:ES32" si="61">EY12/(EU12-EW12-FA12)*100</f>
        <v>39.084935507422728</v>
      </c>
      <c r="ET12" s="221">
        <v>5891</v>
      </c>
      <c r="EU12" s="220">
        <v>4359</v>
      </c>
      <c r="EV12" s="220">
        <v>409</v>
      </c>
      <c r="EW12" s="220">
        <v>250</v>
      </c>
      <c r="EX12" s="220">
        <v>2196</v>
      </c>
      <c r="EY12" s="220">
        <v>1606</v>
      </c>
      <c r="EZ12" s="220">
        <v>521</v>
      </c>
      <c r="FA12" s="211">
        <v>0</v>
      </c>
      <c r="FB12" s="220">
        <v>1496</v>
      </c>
      <c r="FC12" s="220">
        <v>1372</v>
      </c>
      <c r="FD12" s="220">
        <v>1269</v>
      </c>
      <c r="FE12" s="220">
        <v>1131</v>
      </c>
      <c r="FF12" s="211">
        <v>0</v>
      </c>
      <c r="FG12" s="211">
        <v>0</v>
      </c>
      <c r="FH12" s="211">
        <v>0</v>
      </c>
      <c r="FI12" s="211">
        <v>0</v>
      </c>
      <c r="FJ12" s="211">
        <v>0</v>
      </c>
      <c r="FK12" s="211">
        <v>0</v>
      </c>
      <c r="FL12" s="211">
        <v>0</v>
      </c>
      <c r="FM12" s="214">
        <v>0</v>
      </c>
      <c r="FN12" s="114"/>
      <c r="FO12" s="114"/>
      <c r="FP12" s="114"/>
      <c r="FQ12" s="114"/>
      <c r="FR12" s="114"/>
      <c r="FS12" s="114"/>
      <c r="FT12" s="114"/>
      <c r="FU12" s="114"/>
      <c r="FV12" s="114"/>
      <c r="FW12" s="114"/>
      <c r="FX12" s="114"/>
      <c r="FY12" s="114"/>
      <c r="FZ12" s="114"/>
      <c r="GA12" s="114"/>
      <c r="GB12" s="114"/>
      <c r="GC12" s="114"/>
      <c r="GD12" s="114"/>
      <c r="GE12" s="114"/>
      <c r="GF12" s="114"/>
      <c r="GG12" s="114"/>
      <c r="GH12" s="114"/>
      <c r="GI12" s="114"/>
      <c r="GJ12" s="114"/>
      <c r="GK12" s="114"/>
      <c r="GL12" s="114"/>
      <c r="GM12" s="114"/>
      <c r="GN12" s="114"/>
      <c r="GO12" s="114"/>
      <c r="GP12" s="114"/>
      <c r="GQ12" s="114"/>
      <c r="GR12" s="114"/>
      <c r="GS12" s="114"/>
      <c r="GT12" s="115"/>
      <c r="GU12" s="115"/>
      <c r="GV12" s="115"/>
      <c r="GW12" s="115"/>
      <c r="GX12" s="115"/>
      <c r="GY12" s="115"/>
      <c r="GZ12" s="115"/>
      <c r="HA12" s="115"/>
      <c r="HB12" s="115"/>
      <c r="HC12" s="115"/>
      <c r="HD12" s="115"/>
      <c r="HE12" s="115"/>
      <c r="HF12" s="115"/>
      <c r="HG12" s="115"/>
      <c r="HH12" s="115"/>
      <c r="HI12" s="115"/>
      <c r="HJ12" s="115"/>
      <c r="HK12" s="115"/>
      <c r="HL12" s="115"/>
      <c r="HM12" s="115"/>
      <c r="HN12" s="115"/>
      <c r="HO12" s="115"/>
      <c r="HP12" s="115"/>
      <c r="HQ12" s="115"/>
      <c r="HR12" s="115"/>
      <c r="HS12" s="115"/>
      <c r="HT12" s="115"/>
      <c r="HU12" s="115"/>
      <c r="HV12" s="115"/>
      <c r="HW12" s="115"/>
      <c r="HX12" s="115"/>
      <c r="HY12" s="115"/>
      <c r="HZ12" s="115"/>
      <c r="IA12" s="115"/>
      <c r="IB12" s="115"/>
      <c r="IC12" s="115"/>
      <c r="ID12" s="115"/>
      <c r="IE12" s="115"/>
      <c r="IF12" s="115"/>
      <c r="IG12" s="115"/>
      <c r="IH12" s="115"/>
      <c r="II12" s="115"/>
      <c r="IJ12" s="115"/>
      <c r="IK12" s="115"/>
      <c r="IL12" s="115"/>
      <c r="IM12" s="115"/>
      <c r="IN12" s="115"/>
      <c r="IO12" s="115"/>
      <c r="IP12" s="115"/>
      <c r="IQ12" s="115"/>
      <c r="IR12" s="115"/>
      <c r="IS12" s="115"/>
      <c r="IT12" s="115"/>
      <c r="IU12" s="115"/>
      <c r="IV12" s="115"/>
      <c r="IW12" s="115"/>
      <c r="IX12" s="115"/>
      <c r="IY12" s="204"/>
      <c r="IZ12" s="204"/>
      <c r="JA12" s="204"/>
      <c r="JB12" s="204"/>
      <c r="JC12" s="204"/>
      <c r="JD12" s="204"/>
      <c r="JE12" s="204"/>
      <c r="JF12" s="204"/>
      <c r="JG12" s="204"/>
      <c r="JH12" s="204"/>
      <c r="JI12" s="204"/>
      <c r="JJ12" s="204"/>
      <c r="JK12" s="204"/>
      <c r="JL12" s="204"/>
      <c r="JM12" s="204"/>
      <c r="JN12" s="204"/>
      <c r="JO12" s="204"/>
      <c r="JP12" s="204"/>
      <c r="JQ12" s="204"/>
      <c r="JR12" s="204"/>
      <c r="JS12" s="204"/>
      <c r="JT12" s="204"/>
      <c r="JU12" s="204"/>
      <c r="JV12" s="204"/>
      <c r="JW12" s="204"/>
      <c r="JX12" s="204"/>
      <c r="JY12" s="204"/>
      <c r="JZ12" s="204"/>
      <c r="KA12" s="204"/>
      <c r="KB12" s="204"/>
      <c r="KC12" s="204"/>
      <c r="KD12" s="204"/>
      <c r="KE12" s="204"/>
      <c r="KF12" s="204"/>
      <c r="KG12" s="204"/>
      <c r="KH12" s="204"/>
      <c r="KI12" s="204"/>
      <c r="KJ12" s="204"/>
      <c r="KK12" s="204"/>
      <c r="KL12" s="204"/>
      <c r="KM12" s="204"/>
      <c r="KN12" s="204"/>
      <c r="KO12" s="204"/>
      <c r="KP12" s="204"/>
      <c r="KQ12" s="204"/>
      <c r="KR12" s="204"/>
      <c r="KS12" s="204"/>
      <c r="KT12" s="204"/>
      <c r="KU12" s="204"/>
      <c r="KV12" s="204"/>
      <c r="KW12" s="204"/>
      <c r="KX12" s="204"/>
      <c r="KY12" s="204"/>
      <c r="KZ12" s="204"/>
      <c r="LA12" s="204"/>
      <c r="LB12" s="204"/>
      <c r="LC12" s="204"/>
      <c r="LD12" s="204"/>
      <c r="LE12" s="204"/>
      <c r="LF12" s="204"/>
      <c r="LG12" s="204"/>
      <c r="LH12" s="204"/>
      <c r="LI12" s="204"/>
      <c r="LJ12" s="204"/>
      <c r="LK12" s="204"/>
      <c r="LL12" s="204"/>
      <c r="LM12" s="204"/>
      <c r="LN12" s="204"/>
      <c r="LO12" s="204"/>
      <c r="LP12" s="204"/>
      <c r="LQ12" s="204"/>
    </row>
    <row r="13" spans="1:329" s="219" customFormat="1" x14ac:dyDescent="0.3">
      <c r="A13" s="539">
        <v>1986</v>
      </c>
      <c r="B13" s="279">
        <f t="shared" ref="B13:B47" si="62">H13/F13*100</f>
        <v>11.532385466034755</v>
      </c>
      <c r="C13" s="280">
        <f t="shared" si="39"/>
        <v>9.8445595854922274</v>
      </c>
      <c r="D13" s="281">
        <f t="shared" si="40"/>
        <v>41.528925619834709</v>
      </c>
      <c r="E13" s="286">
        <f t="shared" si="41"/>
        <v>37.931034482758619</v>
      </c>
      <c r="F13" s="231">
        <v>1266</v>
      </c>
      <c r="G13" s="162">
        <v>772</v>
      </c>
      <c r="H13" s="162">
        <v>146</v>
      </c>
      <c r="I13" s="162">
        <v>76</v>
      </c>
      <c r="J13" s="162">
        <v>402</v>
      </c>
      <c r="K13" s="162">
        <v>264</v>
      </c>
      <c r="L13" s="162">
        <v>152</v>
      </c>
      <c r="M13" s="211">
        <v>0</v>
      </c>
      <c r="N13" s="162">
        <v>299</v>
      </c>
      <c r="O13" s="162">
        <v>269</v>
      </c>
      <c r="P13" s="162">
        <v>267</v>
      </c>
      <c r="Q13" s="162">
        <v>163</v>
      </c>
      <c r="R13" s="211">
        <v>0</v>
      </c>
      <c r="S13" s="211">
        <v>0</v>
      </c>
      <c r="T13" s="211">
        <v>0</v>
      </c>
      <c r="U13" s="211">
        <v>0</v>
      </c>
      <c r="V13" s="211">
        <v>0</v>
      </c>
      <c r="W13" s="211">
        <v>0</v>
      </c>
      <c r="X13" s="211">
        <v>0</v>
      </c>
      <c r="Y13" s="218">
        <v>0</v>
      </c>
      <c r="Z13" s="279">
        <f t="shared" si="42"/>
        <v>11.022222222222222</v>
      </c>
      <c r="AA13" s="280">
        <f t="shared" si="43"/>
        <v>8.9060840540130481</v>
      </c>
      <c r="AB13" s="281">
        <f t="shared" si="44"/>
        <v>58.950524737631184</v>
      </c>
      <c r="AC13" s="286">
        <f t="shared" si="45"/>
        <v>51.165889407061961</v>
      </c>
      <c r="AD13" s="231">
        <v>14625</v>
      </c>
      <c r="AE13" s="162">
        <v>6591</v>
      </c>
      <c r="AF13" s="162">
        <v>1612</v>
      </c>
      <c r="AG13" s="162">
        <v>587</v>
      </c>
      <c r="AH13" s="162">
        <v>5898</v>
      </c>
      <c r="AI13" s="162">
        <v>3072</v>
      </c>
      <c r="AJ13" s="162">
        <v>3008</v>
      </c>
      <c r="AK13" s="162"/>
      <c r="AL13" s="162">
        <v>2707</v>
      </c>
      <c r="AM13" s="162">
        <v>1957</v>
      </c>
      <c r="AN13" s="162">
        <v>1400</v>
      </c>
      <c r="AO13" s="162">
        <v>975</v>
      </c>
      <c r="AP13" s="211">
        <v>0</v>
      </c>
      <c r="AQ13" s="211">
        <v>0</v>
      </c>
      <c r="AR13" s="211">
        <v>0</v>
      </c>
      <c r="AS13" s="211">
        <v>0</v>
      </c>
      <c r="AT13" s="211">
        <v>0</v>
      </c>
      <c r="AU13" s="211">
        <v>0</v>
      </c>
      <c r="AV13" s="211">
        <v>0</v>
      </c>
      <c r="AW13" s="218">
        <v>0</v>
      </c>
      <c r="AX13" s="279">
        <f t="shared" si="46"/>
        <v>4.9235993208828521</v>
      </c>
      <c r="AY13" s="280">
        <f t="shared" si="47"/>
        <v>4.9243593701759805</v>
      </c>
      <c r="AZ13" s="281">
        <f t="shared" si="48"/>
        <v>71.558441558441558</v>
      </c>
      <c r="BA13" s="286">
        <f t="shared" si="49"/>
        <v>71.553823672674127</v>
      </c>
      <c r="BB13" s="221">
        <v>6479</v>
      </c>
      <c r="BC13" s="220">
        <v>6478</v>
      </c>
      <c r="BD13" s="220">
        <v>319</v>
      </c>
      <c r="BE13" s="220">
        <v>319</v>
      </c>
      <c r="BF13" s="220">
        <v>4408</v>
      </c>
      <c r="BG13" s="220">
        <v>4407</v>
      </c>
      <c r="BH13" s="220">
        <v>0</v>
      </c>
      <c r="BI13" s="211">
        <v>0</v>
      </c>
      <c r="BJ13" s="220">
        <v>971</v>
      </c>
      <c r="BK13" s="220">
        <v>971</v>
      </c>
      <c r="BL13" s="220">
        <v>781</v>
      </c>
      <c r="BM13" s="220">
        <v>781</v>
      </c>
      <c r="BN13" s="211">
        <v>0</v>
      </c>
      <c r="BO13" s="211">
        <v>0</v>
      </c>
      <c r="BP13" s="211">
        <v>0</v>
      </c>
      <c r="BQ13" s="211">
        <v>0</v>
      </c>
      <c r="BR13" s="211">
        <v>0</v>
      </c>
      <c r="BS13" s="211">
        <v>0</v>
      </c>
      <c r="BT13" s="211">
        <v>0</v>
      </c>
      <c r="BU13" s="214">
        <v>0</v>
      </c>
      <c r="BV13" s="230">
        <v>0</v>
      </c>
      <c r="BW13" s="227">
        <v>0</v>
      </c>
      <c r="BX13" s="229">
        <v>0</v>
      </c>
      <c r="BY13" s="228">
        <v>0</v>
      </c>
      <c r="BZ13" s="217">
        <v>0</v>
      </c>
      <c r="CA13" s="211">
        <v>0</v>
      </c>
      <c r="CB13" s="211">
        <v>0</v>
      </c>
      <c r="CC13" s="211">
        <v>0</v>
      </c>
      <c r="CD13" s="211">
        <v>0</v>
      </c>
      <c r="CE13" s="211">
        <v>0</v>
      </c>
      <c r="CF13" s="211">
        <v>0</v>
      </c>
      <c r="CG13" s="211">
        <v>0</v>
      </c>
      <c r="CH13" s="211">
        <v>0</v>
      </c>
      <c r="CI13" s="211">
        <v>0</v>
      </c>
      <c r="CJ13" s="211">
        <v>0</v>
      </c>
      <c r="CK13" s="211">
        <v>0</v>
      </c>
      <c r="CL13" s="211">
        <v>0</v>
      </c>
      <c r="CM13" s="211">
        <v>0</v>
      </c>
      <c r="CN13" s="211">
        <v>0</v>
      </c>
      <c r="CO13" s="211">
        <v>0</v>
      </c>
      <c r="CP13" s="211">
        <v>0</v>
      </c>
      <c r="CQ13" s="211">
        <v>0</v>
      </c>
      <c r="CR13" s="211">
        <v>0</v>
      </c>
      <c r="CS13" s="218">
        <v>0</v>
      </c>
      <c r="CT13" s="279">
        <f t="shared" si="50"/>
        <v>7.95105370496261</v>
      </c>
      <c r="CU13" s="280">
        <f t="shared" si="51"/>
        <v>8.4713729849916621</v>
      </c>
      <c r="CV13" s="281">
        <f t="shared" si="52"/>
        <v>61.694203036959216</v>
      </c>
      <c r="CW13" s="286">
        <f t="shared" si="53"/>
        <v>41.35794971456334</v>
      </c>
      <c r="CX13" s="221">
        <v>36775</v>
      </c>
      <c r="CY13" s="220">
        <v>8995</v>
      </c>
      <c r="CZ13" s="220">
        <v>2924</v>
      </c>
      <c r="DA13" s="220">
        <v>762</v>
      </c>
      <c r="DB13" s="220">
        <v>12920</v>
      </c>
      <c r="DC13" s="220">
        <v>3405</v>
      </c>
      <c r="DD13" s="220">
        <v>12909</v>
      </c>
      <c r="DE13" s="211">
        <v>0</v>
      </c>
      <c r="DF13" s="220">
        <v>4572</v>
      </c>
      <c r="DG13" s="220">
        <v>2949</v>
      </c>
      <c r="DH13" s="220">
        <v>3450</v>
      </c>
      <c r="DI13" s="220">
        <v>1879</v>
      </c>
      <c r="DJ13" s="211">
        <v>0</v>
      </c>
      <c r="DK13" s="211">
        <v>0</v>
      </c>
      <c r="DL13" s="211">
        <v>0</v>
      </c>
      <c r="DM13" s="211">
        <v>0</v>
      </c>
      <c r="DN13" s="211">
        <v>0</v>
      </c>
      <c r="DO13" s="211">
        <v>0</v>
      </c>
      <c r="DP13" s="211">
        <v>0</v>
      </c>
      <c r="DQ13" s="218">
        <v>0</v>
      </c>
      <c r="DR13" s="279">
        <f t="shared" si="54"/>
        <v>8.4243517902934748</v>
      </c>
      <c r="DS13" s="280">
        <f t="shared" si="55"/>
        <v>6.4373068136003226</v>
      </c>
      <c r="DT13" s="281">
        <f t="shared" si="56"/>
        <v>54.019862851737997</v>
      </c>
      <c r="DU13" s="286">
        <f t="shared" si="57"/>
        <v>53.002010916403329</v>
      </c>
      <c r="DV13" s="221">
        <v>10529</v>
      </c>
      <c r="DW13" s="220">
        <v>7441</v>
      </c>
      <c r="DX13" s="220">
        <v>887</v>
      </c>
      <c r="DY13" s="220">
        <v>479</v>
      </c>
      <c r="DZ13" s="220">
        <v>4569</v>
      </c>
      <c r="EA13" s="220">
        <v>3690</v>
      </c>
      <c r="EB13" s="220">
        <v>1184</v>
      </c>
      <c r="EC13" s="211">
        <v>0</v>
      </c>
      <c r="ED13" s="220">
        <v>1645</v>
      </c>
      <c r="EE13" s="220">
        <v>1476</v>
      </c>
      <c r="EF13" s="220">
        <v>2244</v>
      </c>
      <c r="EG13" s="220">
        <v>1796</v>
      </c>
      <c r="EH13" s="211">
        <v>0</v>
      </c>
      <c r="EI13" s="211">
        <v>0</v>
      </c>
      <c r="EJ13" s="211">
        <v>0</v>
      </c>
      <c r="EK13" s="211">
        <v>0</v>
      </c>
      <c r="EL13" s="211">
        <v>0</v>
      </c>
      <c r="EM13" s="211">
        <v>0</v>
      </c>
      <c r="EN13" s="211">
        <v>0</v>
      </c>
      <c r="EO13" s="218">
        <v>0</v>
      </c>
      <c r="EP13" s="279">
        <f t="shared" si="58"/>
        <v>8.6809087826381823</v>
      </c>
      <c r="EQ13" s="280">
        <f t="shared" si="59"/>
        <v>7.4335450482239471</v>
      </c>
      <c r="ER13" s="281">
        <f t="shared" si="60"/>
        <v>51.435705368289639</v>
      </c>
      <c r="ES13" s="286">
        <f t="shared" si="61"/>
        <v>47.903430749682336</v>
      </c>
      <c r="ET13" s="221">
        <v>5898</v>
      </c>
      <c r="EU13" s="220">
        <v>4251</v>
      </c>
      <c r="EV13" s="220">
        <v>512</v>
      </c>
      <c r="EW13" s="220">
        <v>316</v>
      </c>
      <c r="EX13" s="220">
        <v>2472</v>
      </c>
      <c r="EY13" s="220">
        <v>1885</v>
      </c>
      <c r="EZ13" s="220">
        <v>580</v>
      </c>
      <c r="FA13" s="211">
        <v>0</v>
      </c>
      <c r="FB13" s="220">
        <v>1483</v>
      </c>
      <c r="FC13" s="220">
        <v>1345</v>
      </c>
      <c r="FD13" s="220">
        <v>851</v>
      </c>
      <c r="FE13" s="220">
        <v>705</v>
      </c>
      <c r="FF13" s="211">
        <v>0</v>
      </c>
      <c r="FG13" s="211">
        <v>0</v>
      </c>
      <c r="FH13" s="211">
        <v>0</v>
      </c>
      <c r="FI13" s="211">
        <v>0</v>
      </c>
      <c r="FJ13" s="211">
        <v>0</v>
      </c>
      <c r="FK13" s="211">
        <v>0</v>
      </c>
      <c r="FL13" s="211">
        <v>0</v>
      </c>
      <c r="FM13" s="214">
        <v>0</v>
      </c>
      <c r="FN13" s="114"/>
      <c r="FO13" s="114"/>
      <c r="FP13" s="114"/>
      <c r="FQ13" s="114"/>
      <c r="FR13" s="114"/>
      <c r="FS13" s="114"/>
      <c r="FT13" s="114"/>
      <c r="FU13" s="114"/>
      <c r="FV13" s="114"/>
      <c r="FW13" s="114"/>
      <c r="FX13" s="114"/>
      <c r="FY13" s="114"/>
      <c r="FZ13" s="114"/>
      <c r="GA13" s="114"/>
      <c r="GB13" s="114"/>
      <c r="GC13" s="114"/>
      <c r="GD13" s="114"/>
      <c r="GE13" s="114"/>
      <c r="GF13" s="114"/>
      <c r="GG13" s="114"/>
      <c r="GH13" s="114"/>
      <c r="GI13" s="114"/>
      <c r="GJ13" s="114"/>
      <c r="GK13" s="114"/>
      <c r="GL13" s="114"/>
      <c r="GM13" s="114"/>
      <c r="GN13" s="114"/>
      <c r="GO13" s="114"/>
      <c r="GP13" s="114"/>
      <c r="GQ13" s="114"/>
      <c r="GR13" s="114"/>
      <c r="GS13" s="114"/>
      <c r="GT13" s="115"/>
      <c r="GU13" s="115"/>
      <c r="GV13" s="115"/>
      <c r="GW13" s="115"/>
      <c r="GX13" s="115"/>
      <c r="GY13" s="115"/>
      <c r="GZ13" s="115"/>
      <c r="HA13" s="115"/>
      <c r="HB13" s="115"/>
      <c r="HC13" s="115"/>
      <c r="HD13" s="115"/>
      <c r="HE13" s="115"/>
      <c r="HF13" s="115"/>
      <c r="HG13" s="115"/>
      <c r="HH13" s="115"/>
      <c r="HI13" s="115"/>
      <c r="HJ13" s="115"/>
      <c r="HK13" s="115"/>
      <c r="HL13" s="115"/>
      <c r="HM13" s="115"/>
      <c r="HN13" s="115"/>
      <c r="HO13" s="115"/>
      <c r="HP13" s="115"/>
      <c r="HQ13" s="115"/>
      <c r="HR13" s="115"/>
      <c r="HS13" s="115"/>
      <c r="HT13" s="115"/>
      <c r="HU13" s="115"/>
      <c r="HV13" s="115"/>
      <c r="HW13" s="115"/>
      <c r="HX13" s="115"/>
      <c r="HY13" s="115"/>
      <c r="HZ13" s="115"/>
      <c r="IA13" s="115"/>
      <c r="IB13" s="115"/>
      <c r="IC13" s="115"/>
      <c r="ID13" s="115"/>
      <c r="IE13" s="115"/>
      <c r="IF13" s="115"/>
      <c r="IG13" s="115"/>
      <c r="IH13" s="115"/>
      <c r="II13" s="115"/>
      <c r="IJ13" s="115"/>
      <c r="IK13" s="115"/>
      <c r="IL13" s="115"/>
      <c r="IM13" s="115"/>
      <c r="IN13" s="115"/>
      <c r="IO13" s="115"/>
      <c r="IP13" s="115"/>
      <c r="IQ13" s="115"/>
      <c r="IR13" s="115"/>
      <c r="IS13" s="115"/>
      <c r="IT13" s="115"/>
      <c r="IU13" s="115"/>
      <c r="IV13" s="115"/>
      <c r="IW13" s="115"/>
      <c r="IX13" s="115"/>
      <c r="IY13" s="204"/>
      <c r="IZ13" s="204"/>
      <c r="JA13" s="204"/>
      <c r="JB13" s="204"/>
      <c r="JC13" s="204"/>
      <c r="JD13" s="204"/>
      <c r="JE13" s="204"/>
      <c r="JF13" s="204"/>
      <c r="JG13" s="204"/>
      <c r="JH13" s="204"/>
      <c r="JI13" s="204"/>
      <c r="JJ13" s="204"/>
      <c r="JK13" s="204"/>
      <c r="JL13" s="204"/>
      <c r="JM13" s="204"/>
      <c r="JN13" s="204"/>
      <c r="JO13" s="204"/>
      <c r="JP13" s="204"/>
      <c r="JQ13" s="204"/>
      <c r="JR13" s="204"/>
      <c r="JS13" s="204"/>
      <c r="JT13" s="204"/>
      <c r="JU13" s="204"/>
      <c r="JV13" s="204"/>
      <c r="JW13" s="204"/>
      <c r="JX13" s="204"/>
      <c r="JY13" s="204"/>
      <c r="JZ13" s="204"/>
      <c r="KA13" s="204"/>
      <c r="KB13" s="204"/>
      <c r="KC13" s="204"/>
      <c r="KD13" s="204"/>
      <c r="KE13" s="204"/>
      <c r="KF13" s="204"/>
      <c r="KG13" s="204"/>
      <c r="KH13" s="204"/>
      <c r="KI13" s="204"/>
      <c r="KJ13" s="204"/>
      <c r="KK13" s="204"/>
      <c r="KL13" s="204"/>
      <c r="KM13" s="204"/>
      <c r="KN13" s="204"/>
      <c r="KO13" s="204"/>
      <c r="KP13" s="204"/>
      <c r="KQ13" s="204"/>
      <c r="KR13" s="204"/>
      <c r="KS13" s="204"/>
      <c r="KT13" s="204"/>
      <c r="KU13" s="204"/>
      <c r="KV13" s="204"/>
      <c r="KW13" s="204"/>
      <c r="KX13" s="204"/>
      <c r="KY13" s="204"/>
      <c r="KZ13" s="204"/>
      <c r="LA13" s="204"/>
      <c r="LB13" s="204"/>
      <c r="LC13" s="204"/>
      <c r="LD13" s="204"/>
      <c r="LE13" s="204"/>
      <c r="LF13" s="204"/>
      <c r="LG13" s="204"/>
      <c r="LH13" s="204"/>
      <c r="LI13" s="204"/>
      <c r="LJ13" s="204"/>
      <c r="LK13" s="204"/>
      <c r="LL13" s="204"/>
      <c r="LM13" s="204"/>
      <c r="LN13" s="204"/>
      <c r="LO13" s="204"/>
      <c r="LP13" s="204"/>
      <c r="LQ13" s="204"/>
    </row>
    <row r="14" spans="1:329" s="219" customFormat="1" x14ac:dyDescent="0.3">
      <c r="A14" s="539">
        <v>1987</v>
      </c>
      <c r="B14" s="279">
        <f t="shared" si="62"/>
        <v>12.517289073305671</v>
      </c>
      <c r="C14" s="280">
        <f t="shared" si="39"/>
        <v>11.967779056386652</v>
      </c>
      <c r="D14" s="281">
        <f t="shared" si="40"/>
        <v>61.71875</v>
      </c>
      <c r="E14" s="286">
        <f t="shared" si="41"/>
        <v>55.294117647058826</v>
      </c>
      <c r="F14" s="231">
        <v>1446</v>
      </c>
      <c r="G14" s="162">
        <v>869</v>
      </c>
      <c r="H14" s="162">
        <v>181</v>
      </c>
      <c r="I14" s="162">
        <v>104</v>
      </c>
      <c r="J14" s="162">
        <v>632</v>
      </c>
      <c r="K14" s="162">
        <v>423</v>
      </c>
      <c r="L14" s="162">
        <v>241</v>
      </c>
      <c r="M14" s="211">
        <v>0</v>
      </c>
      <c r="N14" s="162">
        <v>174</v>
      </c>
      <c r="O14" s="162">
        <v>133</v>
      </c>
      <c r="P14" s="162">
        <v>218</v>
      </c>
      <c r="Q14" s="162">
        <v>209</v>
      </c>
      <c r="R14" s="211">
        <v>0</v>
      </c>
      <c r="S14" s="211">
        <v>0</v>
      </c>
      <c r="T14" s="211">
        <v>0</v>
      </c>
      <c r="U14" s="211">
        <v>0</v>
      </c>
      <c r="V14" s="211">
        <v>0</v>
      </c>
      <c r="W14" s="211">
        <v>0</v>
      </c>
      <c r="X14" s="211">
        <v>0</v>
      </c>
      <c r="Y14" s="218">
        <v>0</v>
      </c>
      <c r="Z14" s="279">
        <f t="shared" si="42"/>
        <v>9.5728547959054726</v>
      </c>
      <c r="AA14" s="280">
        <f t="shared" si="43"/>
        <v>8.692609182530795</v>
      </c>
      <c r="AB14" s="281">
        <f t="shared" si="44"/>
        <v>60.432183908045978</v>
      </c>
      <c r="AC14" s="286">
        <f t="shared" si="45"/>
        <v>59.97240533496857</v>
      </c>
      <c r="AD14" s="231">
        <v>15826</v>
      </c>
      <c r="AE14" s="162">
        <v>7144</v>
      </c>
      <c r="AF14" s="162">
        <v>1515</v>
      </c>
      <c r="AG14" s="162">
        <v>621</v>
      </c>
      <c r="AH14" s="162">
        <v>6572</v>
      </c>
      <c r="AI14" s="162">
        <v>3912</v>
      </c>
      <c r="AJ14" s="162">
        <v>3436</v>
      </c>
      <c r="AK14" s="162"/>
      <c r="AL14" s="162">
        <v>2304</v>
      </c>
      <c r="AM14" s="162">
        <v>1415</v>
      </c>
      <c r="AN14" s="162">
        <v>1999</v>
      </c>
      <c r="AO14" s="162">
        <v>1196</v>
      </c>
      <c r="AP14" s="211">
        <v>0</v>
      </c>
      <c r="AQ14" s="211">
        <v>0</v>
      </c>
      <c r="AR14" s="211">
        <v>0</v>
      </c>
      <c r="AS14" s="211">
        <v>0</v>
      </c>
      <c r="AT14" s="211">
        <v>0</v>
      </c>
      <c r="AU14" s="211">
        <v>0</v>
      </c>
      <c r="AV14" s="211">
        <v>0</v>
      </c>
      <c r="AW14" s="218">
        <v>0</v>
      </c>
      <c r="AX14" s="279">
        <f t="shared" si="46"/>
        <v>5.5539186800235711</v>
      </c>
      <c r="AY14" s="280">
        <f t="shared" si="47"/>
        <v>5.5547369972005303</v>
      </c>
      <c r="AZ14" s="281">
        <f t="shared" si="48"/>
        <v>73.244929797191887</v>
      </c>
      <c r="BA14" s="286">
        <f t="shared" si="49"/>
        <v>73.244929797191887</v>
      </c>
      <c r="BB14" s="221">
        <v>6788</v>
      </c>
      <c r="BC14" s="220">
        <v>6787</v>
      </c>
      <c r="BD14" s="220">
        <v>377</v>
      </c>
      <c r="BE14" s="220">
        <v>377</v>
      </c>
      <c r="BF14" s="220">
        <v>4695</v>
      </c>
      <c r="BG14" s="220">
        <v>4695</v>
      </c>
      <c r="BH14" s="220">
        <v>1</v>
      </c>
      <c r="BI14" s="211">
        <v>0</v>
      </c>
      <c r="BJ14" s="220">
        <v>991</v>
      </c>
      <c r="BK14" s="220">
        <v>991</v>
      </c>
      <c r="BL14" s="220">
        <v>724</v>
      </c>
      <c r="BM14" s="220">
        <v>724</v>
      </c>
      <c r="BN14" s="211">
        <v>0</v>
      </c>
      <c r="BO14" s="211">
        <v>0</v>
      </c>
      <c r="BP14" s="211">
        <v>0</v>
      </c>
      <c r="BQ14" s="211">
        <v>0</v>
      </c>
      <c r="BR14" s="211">
        <v>0</v>
      </c>
      <c r="BS14" s="211">
        <v>0</v>
      </c>
      <c r="BT14" s="211">
        <v>0</v>
      </c>
      <c r="BU14" s="214">
        <v>0</v>
      </c>
      <c r="BV14" s="230">
        <v>0</v>
      </c>
      <c r="BW14" s="227">
        <v>0</v>
      </c>
      <c r="BX14" s="229">
        <v>0</v>
      </c>
      <c r="BY14" s="228">
        <v>0</v>
      </c>
      <c r="BZ14" s="217">
        <v>0</v>
      </c>
      <c r="CA14" s="211">
        <v>0</v>
      </c>
      <c r="CB14" s="211">
        <v>0</v>
      </c>
      <c r="CC14" s="211">
        <v>0</v>
      </c>
      <c r="CD14" s="211">
        <v>0</v>
      </c>
      <c r="CE14" s="211">
        <v>0</v>
      </c>
      <c r="CF14" s="211">
        <v>0</v>
      </c>
      <c r="CG14" s="211">
        <v>0</v>
      </c>
      <c r="CH14" s="211">
        <v>0</v>
      </c>
      <c r="CI14" s="211">
        <v>0</v>
      </c>
      <c r="CJ14" s="211">
        <v>0</v>
      </c>
      <c r="CK14" s="211">
        <v>0</v>
      </c>
      <c r="CL14" s="211">
        <v>0</v>
      </c>
      <c r="CM14" s="211">
        <v>0</v>
      </c>
      <c r="CN14" s="211">
        <v>0</v>
      </c>
      <c r="CO14" s="211">
        <v>0</v>
      </c>
      <c r="CP14" s="211">
        <v>0</v>
      </c>
      <c r="CQ14" s="211">
        <v>0</v>
      </c>
      <c r="CR14" s="211">
        <v>0</v>
      </c>
      <c r="CS14" s="218">
        <v>0</v>
      </c>
      <c r="CT14" s="279">
        <f t="shared" si="50"/>
        <v>7.6740725796282758</v>
      </c>
      <c r="CU14" s="280">
        <f t="shared" si="51"/>
        <v>8.5750315258511982</v>
      </c>
      <c r="CV14" s="281">
        <f t="shared" si="52"/>
        <v>64.167225575676284</v>
      </c>
      <c r="CW14" s="286">
        <f t="shared" si="53"/>
        <v>40.392572944297086</v>
      </c>
      <c r="CX14" s="221">
        <v>39653</v>
      </c>
      <c r="CY14" s="220">
        <v>10309</v>
      </c>
      <c r="CZ14" s="220">
        <v>3043</v>
      </c>
      <c r="DA14" s="220">
        <v>884</v>
      </c>
      <c r="DB14" s="220">
        <v>14351</v>
      </c>
      <c r="DC14" s="220">
        <v>3807</v>
      </c>
      <c r="DD14" s="220">
        <v>14245</v>
      </c>
      <c r="DE14" s="211">
        <v>0</v>
      </c>
      <c r="DF14" s="220">
        <v>5071</v>
      </c>
      <c r="DG14" s="220">
        <v>3637</v>
      </c>
      <c r="DH14" s="220">
        <v>2943</v>
      </c>
      <c r="DI14" s="220">
        <v>1981</v>
      </c>
      <c r="DJ14" s="211">
        <v>0</v>
      </c>
      <c r="DK14" s="211">
        <v>0</v>
      </c>
      <c r="DL14" s="211">
        <v>0</v>
      </c>
      <c r="DM14" s="211">
        <v>0</v>
      </c>
      <c r="DN14" s="211">
        <v>0</v>
      </c>
      <c r="DO14" s="211">
        <v>0</v>
      </c>
      <c r="DP14" s="211">
        <v>0</v>
      </c>
      <c r="DQ14" s="218">
        <v>0</v>
      </c>
      <c r="DR14" s="279">
        <f t="shared" si="54"/>
        <v>6.5673149785299314</v>
      </c>
      <c r="DS14" s="280">
        <f t="shared" si="55"/>
        <v>5.3702389401466757</v>
      </c>
      <c r="DT14" s="281">
        <f t="shared" si="56"/>
        <v>46.651555738718322</v>
      </c>
      <c r="DU14" s="286">
        <f t="shared" si="57"/>
        <v>46.66166541635409</v>
      </c>
      <c r="DV14" s="221">
        <v>11877</v>
      </c>
      <c r="DW14" s="220">
        <v>8454</v>
      </c>
      <c r="DX14" s="220">
        <v>780</v>
      </c>
      <c r="DY14" s="220">
        <v>454</v>
      </c>
      <c r="DZ14" s="220">
        <v>4528</v>
      </c>
      <c r="EA14" s="220">
        <v>3732</v>
      </c>
      <c r="EB14" s="220">
        <v>1391</v>
      </c>
      <c r="EC14" s="220">
        <v>2</v>
      </c>
      <c r="ED14" s="220">
        <v>2409</v>
      </c>
      <c r="EE14" s="220">
        <v>1832</v>
      </c>
      <c r="EF14" s="220">
        <v>2769</v>
      </c>
      <c r="EG14" s="220">
        <v>2434</v>
      </c>
      <c r="EH14" s="211">
        <v>0</v>
      </c>
      <c r="EI14" s="211">
        <v>0</v>
      </c>
      <c r="EJ14" s="211">
        <v>0</v>
      </c>
      <c r="EK14" s="211">
        <v>0</v>
      </c>
      <c r="EL14" s="211">
        <v>0</v>
      </c>
      <c r="EM14" s="211">
        <v>0</v>
      </c>
      <c r="EN14" s="211">
        <v>0</v>
      </c>
      <c r="EO14" s="218">
        <v>0</v>
      </c>
      <c r="EP14" s="279">
        <f t="shared" si="58"/>
        <v>7.9524550728739207</v>
      </c>
      <c r="EQ14" s="280">
        <f t="shared" si="59"/>
        <v>7.6223640936351327</v>
      </c>
      <c r="ER14" s="281">
        <f t="shared" si="60"/>
        <v>53.77506538796861</v>
      </c>
      <c r="ES14" s="286">
        <f t="shared" si="61"/>
        <v>50.366492146596862</v>
      </c>
      <c r="ET14" s="221">
        <v>7067</v>
      </c>
      <c r="EU14" s="220">
        <v>5169</v>
      </c>
      <c r="EV14" s="220">
        <v>562</v>
      </c>
      <c r="EW14" s="220">
        <v>394</v>
      </c>
      <c r="EX14" s="220">
        <v>3084</v>
      </c>
      <c r="EY14" s="220">
        <v>2405</v>
      </c>
      <c r="EZ14" s="220">
        <v>770</v>
      </c>
      <c r="FA14" s="211">
        <v>0</v>
      </c>
      <c r="FB14" s="220">
        <v>1741</v>
      </c>
      <c r="FC14" s="220">
        <v>1601</v>
      </c>
      <c r="FD14" s="220">
        <v>910</v>
      </c>
      <c r="FE14" s="220">
        <v>769</v>
      </c>
      <c r="FF14" s="211">
        <v>0</v>
      </c>
      <c r="FG14" s="211">
        <v>0</v>
      </c>
      <c r="FH14" s="211">
        <v>0</v>
      </c>
      <c r="FI14" s="211">
        <v>0</v>
      </c>
      <c r="FJ14" s="211">
        <v>0</v>
      </c>
      <c r="FK14" s="211">
        <v>0</v>
      </c>
      <c r="FL14" s="211">
        <v>0</v>
      </c>
      <c r="FM14" s="214">
        <v>0</v>
      </c>
      <c r="FN14" s="114"/>
      <c r="FO14" s="114"/>
      <c r="FP14" s="114"/>
      <c r="FQ14" s="114"/>
      <c r="FR14" s="114"/>
      <c r="FS14" s="114"/>
      <c r="FT14" s="114"/>
      <c r="FU14" s="114"/>
      <c r="FV14" s="114"/>
      <c r="FW14" s="114"/>
      <c r="FX14" s="114"/>
      <c r="FY14" s="114"/>
      <c r="FZ14" s="114"/>
      <c r="GA14" s="114"/>
      <c r="GB14" s="114"/>
      <c r="GC14" s="114"/>
      <c r="GD14" s="114"/>
      <c r="GE14" s="114"/>
      <c r="GF14" s="114"/>
      <c r="GG14" s="114"/>
      <c r="GH14" s="114"/>
      <c r="GI14" s="114"/>
      <c r="GJ14" s="114"/>
      <c r="GK14" s="114"/>
      <c r="GL14" s="114"/>
      <c r="GM14" s="114"/>
      <c r="GN14" s="114"/>
      <c r="GO14" s="114"/>
      <c r="GP14" s="114"/>
      <c r="GQ14" s="114"/>
      <c r="GR14" s="114"/>
      <c r="GS14" s="114"/>
      <c r="GT14" s="115"/>
      <c r="GU14" s="115"/>
      <c r="GV14" s="115"/>
      <c r="GW14" s="115"/>
      <c r="GX14" s="115"/>
      <c r="GY14" s="115"/>
      <c r="GZ14" s="115"/>
      <c r="HA14" s="115"/>
      <c r="HB14" s="115"/>
      <c r="HC14" s="115"/>
      <c r="HD14" s="115"/>
      <c r="HE14" s="115"/>
      <c r="HF14" s="115"/>
      <c r="HG14" s="115"/>
      <c r="HH14" s="115"/>
      <c r="HI14" s="115"/>
      <c r="HJ14" s="115"/>
      <c r="HK14" s="115"/>
      <c r="HL14" s="115"/>
      <c r="HM14" s="115"/>
      <c r="HN14" s="115"/>
      <c r="HO14" s="115"/>
      <c r="HP14" s="115"/>
      <c r="HQ14" s="115"/>
      <c r="HR14" s="115"/>
      <c r="HS14" s="115"/>
      <c r="HT14" s="115"/>
      <c r="HU14" s="115"/>
      <c r="HV14" s="115"/>
      <c r="HW14" s="115"/>
      <c r="HX14" s="115"/>
      <c r="HY14" s="115"/>
      <c r="HZ14" s="115"/>
      <c r="IA14" s="115"/>
      <c r="IB14" s="115"/>
      <c r="IC14" s="115"/>
      <c r="ID14" s="115"/>
      <c r="IE14" s="115"/>
      <c r="IF14" s="115"/>
      <c r="IG14" s="115"/>
      <c r="IH14" s="115"/>
      <c r="II14" s="115"/>
      <c r="IJ14" s="115"/>
      <c r="IK14" s="115"/>
      <c r="IL14" s="115"/>
      <c r="IM14" s="115"/>
      <c r="IN14" s="115"/>
      <c r="IO14" s="115"/>
      <c r="IP14" s="115"/>
      <c r="IQ14" s="115"/>
      <c r="IR14" s="115"/>
      <c r="IS14" s="115"/>
      <c r="IT14" s="115"/>
      <c r="IU14" s="115"/>
      <c r="IV14" s="115"/>
      <c r="IW14" s="115"/>
      <c r="IX14" s="115"/>
      <c r="IY14" s="204"/>
      <c r="IZ14" s="204"/>
      <c r="JA14" s="204"/>
      <c r="JB14" s="204"/>
      <c r="JC14" s="204"/>
      <c r="JD14" s="204"/>
      <c r="JE14" s="204"/>
      <c r="JF14" s="204"/>
      <c r="JG14" s="204"/>
      <c r="JH14" s="204"/>
      <c r="JI14" s="204"/>
      <c r="JJ14" s="204"/>
      <c r="JK14" s="204"/>
      <c r="JL14" s="204"/>
      <c r="JM14" s="204"/>
      <c r="JN14" s="204"/>
      <c r="JO14" s="204"/>
      <c r="JP14" s="204"/>
      <c r="JQ14" s="204"/>
      <c r="JR14" s="204"/>
      <c r="JS14" s="204"/>
      <c r="JT14" s="204"/>
      <c r="JU14" s="204"/>
      <c r="JV14" s="204"/>
      <c r="JW14" s="204"/>
      <c r="JX14" s="204"/>
      <c r="JY14" s="204"/>
      <c r="JZ14" s="204"/>
      <c r="KA14" s="204"/>
      <c r="KB14" s="204"/>
      <c r="KC14" s="204"/>
      <c r="KD14" s="204"/>
      <c r="KE14" s="204"/>
      <c r="KF14" s="204"/>
      <c r="KG14" s="204"/>
      <c r="KH14" s="204"/>
      <c r="KI14" s="204"/>
      <c r="KJ14" s="204"/>
      <c r="KK14" s="204"/>
      <c r="KL14" s="204"/>
      <c r="KM14" s="204"/>
      <c r="KN14" s="204"/>
      <c r="KO14" s="204"/>
      <c r="KP14" s="204"/>
      <c r="KQ14" s="204"/>
      <c r="KR14" s="204"/>
      <c r="KS14" s="204"/>
      <c r="KT14" s="204"/>
      <c r="KU14" s="204"/>
      <c r="KV14" s="204"/>
      <c r="KW14" s="204"/>
      <c r="KX14" s="204"/>
      <c r="KY14" s="204"/>
      <c r="KZ14" s="204"/>
      <c r="LA14" s="204"/>
      <c r="LB14" s="204"/>
      <c r="LC14" s="204"/>
      <c r="LD14" s="204"/>
      <c r="LE14" s="204"/>
      <c r="LF14" s="204"/>
      <c r="LG14" s="204"/>
      <c r="LH14" s="204"/>
      <c r="LI14" s="204"/>
      <c r="LJ14" s="204"/>
      <c r="LK14" s="204"/>
      <c r="LL14" s="204"/>
      <c r="LM14" s="204"/>
      <c r="LN14" s="204"/>
      <c r="LO14" s="204"/>
      <c r="LP14" s="204"/>
      <c r="LQ14" s="204"/>
    </row>
    <row r="15" spans="1:329" s="219" customFormat="1" x14ac:dyDescent="0.3">
      <c r="A15" s="539">
        <v>1988</v>
      </c>
      <c r="B15" s="279">
        <f t="shared" si="62"/>
        <v>11.227045075125208</v>
      </c>
      <c r="C15" s="280">
        <f t="shared" si="39"/>
        <v>9.9168646080760094</v>
      </c>
      <c r="D15" s="281">
        <f t="shared" si="40"/>
        <v>66.46542261251372</v>
      </c>
      <c r="E15" s="286">
        <f t="shared" si="41"/>
        <v>64.139749505603163</v>
      </c>
      <c r="F15" s="231">
        <v>2396</v>
      </c>
      <c r="G15" s="162">
        <v>1684</v>
      </c>
      <c r="H15" s="162">
        <v>269</v>
      </c>
      <c r="I15" s="162">
        <v>167</v>
      </c>
      <c r="J15" s="162">
        <v>1211</v>
      </c>
      <c r="K15" s="162">
        <v>973</v>
      </c>
      <c r="L15" s="162">
        <v>305</v>
      </c>
      <c r="M15" s="211">
        <v>0</v>
      </c>
      <c r="N15" s="162">
        <v>389</v>
      </c>
      <c r="O15" s="162">
        <v>338</v>
      </c>
      <c r="P15" s="162">
        <v>222</v>
      </c>
      <c r="Q15" s="162">
        <v>206</v>
      </c>
      <c r="R15" s="211">
        <v>0</v>
      </c>
      <c r="S15" s="211">
        <v>0</v>
      </c>
      <c r="T15" s="211">
        <v>0</v>
      </c>
      <c r="U15" s="211">
        <v>0</v>
      </c>
      <c r="V15" s="211">
        <v>0</v>
      </c>
      <c r="W15" s="211">
        <v>0</v>
      </c>
      <c r="X15" s="211">
        <v>0</v>
      </c>
      <c r="Y15" s="218">
        <v>0</v>
      </c>
      <c r="Z15" s="279">
        <f t="shared" si="42"/>
        <v>9.4320348678834094</v>
      </c>
      <c r="AA15" s="280">
        <f t="shared" si="43"/>
        <v>7.8886310904872383</v>
      </c>
      <c r="AB15" s="281">
        <f t="shared" si="44"/>
        <v>69.419111816019026</v>
      </c>
      <c r="AC15" s="286">
        <f t="shared" si="45"/>
        <v>66.424655504519194</v>
      </c>
      <c r="AD15" s="231">
        <v>14684</v>
      </c>
      <c r="AE15" s="162">
        <v>7327</v>
      </c>
      <c r="AF15" s="162">
        <v>1385</v>
      </c>
      <c r="AG15" s="162">
        <v>578</v>
      </c>
      <c r="AH15" s="162">
        <v>7003</v>
      </c>
      <c r="AI15" s="162">
        <v>4483</v>
      </c>
      <c r="AJ15" s="162">
        <v>3211</v>
      </c>
      <c r="AK15" s="162"/>
      <c r="AL15" s="162">
        <v>1842</v>
      </c>
      <c r="AM15" s="162">
        <v>1355</v>
      </c>
      <c r="AN15" s="162">
        <v>1243</v>
      </c>
      <c r="AO15" s="162">
        <v>911</v>
      </c>
      <c r="AP15" s="211">
        <v>0</v>
      </c>
      <c r="AQ15" s="211">
        <v>0</v>
      </c>
      <c r="AR15" s="211">
        <v>0</v>
      </c>
      <c r="AS15" s="211">
        <v>0</v>
      </c>
      <c r="AT15" s="211">
        <v>0</v>
      </c>
      <c r="AU15" s="211">
        <v>0</v>
      </c>
      <c r="AV15" s="211">
        <v>0</v>
      </c>
      <c r="AW15" s="218">
        <v>0</v>
      </c>
      <c r="AX15" s="279">
        <f t="shared" si="46"/>
        <v>5.4413024850042842</v>
      </c>
      <c r="AY15" s="280">
        <f t="shared" si="47"/>
        <v>5.4490846681922198</v>
      </c>
      <c r="AZ15" s="281">
        <f t="shared" si="48"/>
        <v>76.491917208037464</v>
      </c>
      <c r="BA15" s="286">
        <f t="shared" si="49"/>
        <v>76.463469974285275</v>
      </c>
      <c r="BB15" s="221">
        <v>7002</v>
      </c>
      <c r="BC15" s="220">
        <v>6992</v>
      </c>
      <c r="BD15" s="220">
        <v>381</v>
      </c>
      <c r="BE15" s="220">
        <v>381</v>
      </c>
      <c r="BF15" s="220">
        <v>5063</v>
      </c>
      <c r="BG15" s="220">
        <v>5055</v>
      </c>
      <c r="BH15" s="220">
        <v>2</v>
      </c>
      <c r="BI15" s="211">
        <v>0</v>
      </c>
      <c r="BJ15" s="220">
        <v>954</v>
      </c>
      <c r="BK15" s="220">
        <v>954</v>
      </c>
      <c r="BL15" s="220">
        <v>602</v>
      </c>
      <c r="BM15" s="220">
        <v>602</v>
      </c>
      <c r="BN15" s="211">
        <v>0</v>
      </c>
      <c r="BO15" s="211">
        <v>0</v>
      </c>
      <c r="BP15" s="211">
        <v>0</v>
      </c>
      <c r="BQ15" s="211">
        <v>0</v>
      </c>
      <c r="BR15" s="211">
        <v>0</v>
      </c>
      <c r="BS15" s="211">
        <v>0</v>
      </c>
      <c r="BT15" s="211">
        <v>0</v>
      </c>
      <c r="BU15" s="214">
        <v>0</v>
      </c>
      <c r="BV15" s="230">
        <v>0</v>
      </c>
      <c r="BW15" s="227">
        <v>0</v>
      </c>
      <c r="BX15" s="229">
        <v>0</v>
      </c>
      <c r="BY15" s="228">
        <v>0</v>
      </c>
      <c r="BZ15" s="217">
        <v>0</v>
      </c>
      <c r="CA15" s="211">
        <v>0</v>
      </c>
      <c r="CB15" s="211">
        <v>0</v>
      </c>
      <c r="CC15" s="211">
        <v>0</v>
      </c>
      <c r="CD15" s="211">
        <v>0</v>
      </c>
      <c r="CE15" s="211">
        <v>0</v>
      </c>
      <c r="CF15" s="211">
        <v>0</v>
      </c>
      <c r="CG15" s="211">
        <v>0</v>
      </c>
      <c r="CH15" s="211">
        <v>0</v>
      </c>
      <c r="CI15" s="211">
        <v>0</v>
      </c>
      <c r="CJ15" s="211">
        <v>0</v>
      </c>
      <c r="CK15" s="211">
        <v>0</v>
      </c>
      <c r="CL15" s="211">
        <v>0</v>
      </c>
      <c r="CM15" s="211">
        <v>0</v>
      </c>
      <c r="CN15" s="211">
        <v>0</v>
      </c>
      <c r="CO15" s="211">
        <v>0</v>
      </c>
      <c r="CP15" s="211">
        <v>0</v>
      </c>
      <c r="CQ15" s="211">
        <v>0</v>
      </c>
      <c r="CR15" s="211">
        <v>0</v>
      </c>
      <c r="CS15" s="218">
        <v>0</v>
      </c>
      <c r="CT15" s="279">
        <f t="shared" si="50"/>
        <v>6.5967360032589042</v>
      </c>
      <c r="CU15" s="280">
        <f t="shared" si="51"/>
        <v>7.2454058192955584</v>
      </c>
      <c r="CV15" s="281">
        <f t="shared" si="52"/>
        <v>67.462957363169039</v>
      </c>
      <c r="CW15" s="286">
        <f t="shared" si="53"/>
        <v>52.863481580848216</v>
      </c>
      <c r="CX15" s="221">
        <v>39277</v>
      </c>
      <c r="CY15" s="220">
        <v>10448</v>
      </c>
      <c r="CZ15" s="220">
        <v>2591</v>
      </c>
      <c r="DA15" s="220">
        <v>757</v>
      </c>
      <c r="DB15" s="220">
        <v>15617</v>
      </c>
      <c r="DC15" s="220">
        <v>5123</v>
      </c>
      <c r="DD15" s="220">
        <v>13537</v>
      </c>
      <c r="DE15" s="211">
        <v>0</v>
      </c>
      <c r="DF15" s="220">
        <v>4471</v>
      </c>
      <c r="DG15" s="220">
        <v>2847</v>
      </c>
      <c r="DH15" s="220">
        <v>3061</v>
      </c>
      <c r="DI15" s="220">
        <v>1721</v>
      </c>
      <c r="DJ15" s="211">
        <v>0</v>
      </c>
      <c r="DK15" s="211">
        <v>0</v>
      </c>
      <c r="DL15" s="211">
        <v>0</v>
      </c>
      <c r="DM15" s="211">
        <v>0</v>
      </c>
      <c r="DN15" s="211">
        <v>0</v>
      </c>
      <c r="DO15" s="211">
        <v>0</v>
      </c>
      <c r="DP15" s="211">
        <v>0</v>
      </c>
      <c r="DQ15" s="218">
        <v>0</v>
      </c>
      <c r="DR15" s="279">
        <f t="shared" si="54"/>
        <v>5.5720305915405026</v>
      </c>
      <c r="DS15" s="280">
        <f t="shared" si="55"/>
        <v>4.4180118946474085</v>
      </c>
      <c r="DT15" s="281">
        <f t="shared" si="56"/>
        <v>53.186342915620052</v>
      </c>
      <c r="DU15" s="286">
        <f t="shared" si="57"/>
        <v>53.144444444444453</v>
      </c>
      <c r="DV15" s="221">
        <v>12814</v>
      </c>
      <c r="DW15" s="220">
        <v>9416</v>
      </c>
      <c r="DX15" s="220">
        <v>714</v>
      </c>
      <c r="DY15" s="220">
        <v>416</v>
      </c>
      <c r="DZ15" s="220">
        <v>5717</v>
      </c>
      <c r="EA15" s="220">
        <v>4783</v>
      </c>
      <c r="EB15" s="220">
        <v>1351</v>
      </c>
      <c r="EC15" s="211">
        <v>0</v>
      </c>
      <c r="ED15" s="220">
        <v>2920</v>
      </c>
      <c r="EE15" s="220">
        <v>2382</v>
      </c>
      <c r="EF15" s="220">
        <v>2112</v>
      </c>
      <c r="EG15" s="220">
        <v>1835</v>
      </c>
      <c r="EH15" s="211">
        <v>0</v>
      </c>
      <c r="EI15" s="211">
        <v>0</v>
      </c>
      <c r="EJ15" s="211">
        <v>0</v>
      </c>
      <c r="EK15" s="211">
        <v>0</v>
      </c>
      <c r="EL15" s="211">
        <v>0</v>
      </c>
      <c r="EM15" s="211">
        <v>0</v>
      </c>
      <c r="EN15" s="211">
        <v>0</v>
      </c>
      <c r="EO15" s="218">
        <v>0</v>
      </c>
      <c r="EP15" s="279">
        <f t="shared" si="58"/>
        <v>7.2449412763548899</v>
      </c>
      <c r="EQ15" s="280">
        <f t="shared" si="59"/>
        <v>6.666666666666667</v>
      </c>
      <c r="ER15" s="281">
        <f t="shared" si="60"/>
        <v>58.983911939034719</v>
      </c>
      <c r="ES15" s="286">
        <f t="shared" si="61"/>
        <v>57.04168352893565</v>
      </c>
      <c r="ET15" s="221">
        <v>7067</v>
      </c>
      <c r="EU15" s="220">
        <v>5295</v>
      </c>
      <c r="EV15" s="220">
        <v>512</v>
      </c>
      <c r="EW15" s="220">
        <v>353</v>
      </c>
      <c r="EX15" s="220">
        <v>3483</v>
      </c>
      <c r="EY15" s="220">
        <v>2819</v>
      </c>
      <c r="EZ15" s="220">
        <v>650</v>
      </c>
      <c r="FA15" s="211">
        <v>0</v>
      </c>
      <c r="FB15" s="220">
        <v>1716</v>
      </c>
      <c r="FC15" s="220">
        <v>1465</v>
      </c>
      <c r="FD15" s="220">
        <v>706</v>
      </c>
      <c r="FE15" s="220">
        <v>658</v>
      </c>
      <c r="FF15" s="211">
        <v>0</v>
      </c>
      <c r="FG15" s="211">
        <v>0</v>
      </c>
      <c r="FH15" s="211">
        <v>0</v>
      </c>
      <c r="FI15" s="211">
        <v>0</v>
      </c>
      <c r="FJ15" s="211">
        <v>0</v>
      </c>
      <c r="FK15" s="211">
        <v>0</v>
      </c>
      <c r="FL15" s="211">
        <v>0</v>
      </c>
      <c r="FM15" s="214">
        <v>0</v>
      </c>
      <c r="FN15" s="114"/>
      <c r="FO15" s="114"/>
      <c r="FP15" s="114"/>
      <c r="FQ15" s="114"/>
      <c r="FR15" s="114"/>
      <c r="FS15" s="114"/>
      <c r="FT15" s="114"/>
      <c r="FU15" s="114"/>
      <c r="FV15" s="114"/>
      <c r="FW15" s="114"/>
      <c r="FX15" s="114"/>
      <c r="FY15" s="114"/>
      <c r="FZ15" s="114"/>
      <c r="GA15" s="114"/>
      <c r="GB15" s="114"/>
      <c r="GC15" s="114"/>
      <c r="GD15" s="114"/>
      <c r="GE15" s="114"/>
      <c r="GF15" s="114"/>
      <c r="GG15" s="114"/>
      <c r="GH15" s="114"/>
      <c r="GI15" s="114"/>
      <c r="GJ15" s="114"/>
      <c r="GK15" s="114"/>
      <c r="GL15" s="114"/>
      <c r="GM15" s="114"/>
      <c r="GN15" s="114"/>
      <c r="GO15" s="114"/>
      <c r="GP15" s="114"/>
      <c r="GQ15" s="114"/>
      <c r="GR15" s="114"/>
      <c r="GS15" s="114"/>
      <c r="GT15" s="115"/>
      <c r="GU15" s="115"/>
      <c r="GV15" s="115"/>
      <c r="GW15" s="115"/>
      <c r="GX15" s="115"/>
      <c r="GY15" s="115"/>
      <c r="GZ15" s="115"/>
      <c r="HA15" s="115"/>
      <c r="HB15" s="115"/>
      <c r="HC15" s="115"/>
      <c r="HD15" s="115"/>
      <c r="HE15" s="115"/>
      <c r="HF15" s="115"/>
      <c r="HG15" s="115"/>
      <c r="HH15" s="115"/>
      <c r="HI15" s="115"/>
      <c r="HJ15" s="115"/>
      <c r="HK15" s="115"/>
      <c r="HL15" s="115"/>
      <c r="HM15" s="115"/>
      <c r="HN15" s="115"/>
      <c r="HO15" s="115"/>
      <c r="HP15" s="115"/>
      <c r="HQ15" s="115"/>
      <c r="HR15" s="115"/>
      <c r="HS15" s="115"/>
      <c r="HT15" s="115"/>
      <c r="HU15" s="115"/>
      <c r="HV15" s="115"/>
      <c r="HW15" s="115"/>
      <c r="HX15" s="115"/>
      <c r="HY15" s="115"/>
      <c r="HZ15" s="115"/>
      <c r="IA15" s="115"/>
      <c r="IB15" s="115"/>
      <c r="IC15" s="115"/>
      <c r="ID15" s="115"/>
      <c r="IE15" s="115"/>
      <c r="IF15" s="115"/>
      <c r="IG15" s="115"/>
      <c r="IH15" s="115"/>
      <c r="II15" s="115"/>
      <c r="IJ15" s="115"/>
      <c r="IK15" s="115"/>
      <c r="IL15" s="115"/>
      <c r="IM15" s="115"/>
      <c r="IN15" s="115"/>
      <c r="IO15" s="115"/>
      <c r="IP15" s="115"/>
      <c r="IQ15" s="115"/>
      <c r="IR15" s="115"/>
      <c r="IS15" s="115"/>
      <c r="IT15" s="115"/>
      <c r="IU15" s="115"/>
      <c r="IV15" s="115"/>
      <c r="IW15" s="115"/>
      <c r="IX15" s="115"/>
      <c r="IY15" s="204"/>
      <c r="IZ15" s="204"/>
      <c r="JA15" s="204"/>
      <c r="JB15" s="204"/>
      <c r="JC15" s="204"/>
      <c r="JD15" s="204"/>
      <c r="JE15" s="204"/>
      <c r="JF15" s="204"/>
      <c r="JG15" s="204"/>
      <c r="JH15" s="204"/>
      <c r="JI15" s="204"/>
      <c r="JJ15" s="204"/>
      <c r="JK15" s="204"/>
      <c r="JL15" s="204"/>
      <c r="JM15" s="204"/>
      <c r="JN15" s="204"/>
      <c r="JO15" s="204"/>
      <c r="JP15" s="204"/>
      <c r="JQ15" s="204"/>
      <c r="JR15" s="204"/>
      <c r="JS15" s="204"/>
      <c r="JT15" s="204"/>
      <c r="JU15" s="204"/>
      <c r="JV15" s="204"/>
      <c r="JW15" s="204"/>
      <c r="JX15" s="204"/>
      <c r="JY15" s="204"/>
      <c r="JZ15" s="204"/>
      <c r="KA15" s="204"/>
      <c r="KB15" s="204"/>
      <c r="KC15" s="204"/>
      <c r="KD15" s="204"/>
      <c r="KE15" s="204"/>
      <c r="KF15" s="204"/>
      <c r="KG15" s="204"/>
      <c r="KH15" s="204"/>
      <c r="KI15" s="204"/>
      <c r="KJ15" s="204"/>
      <c r="KK15" s="204"/>
      <c r="KL15" s="204"/>
      <c r="KM15" s="204"/>
      <c r="KN15" s="204"/>
      <c r="KO15" s="204"/>
      <c r="KP15" s="204"/>
      <c r="KQ15" s="204"/>
      <c r="KR15" s="204"/>
      <c r="KS15" s="204"/>
      <c r="KT15" s="204"/>
      <c r="KU15" s="204"/>
      <c r="KV15" s="204"/>
      <c r="KW15" s="204"/>
      <c r="KX15" s="204"/>
      <c r="KY15" s="204"/>
      <c r="KZ15" s="204"/>
      <c r="LA15" s="204"/>
      <c r="LB15" s="204"/>
      <c r="LC15" s="204"/>
      <c r="LD15" s="204"/>
      <c r="LE15" s="204"/>
      <c r="LF15" s="204"/>
      <c r="LG15" s="204"/>
      <c r="LH15" s="204"/>
      <c r="LI15" s="204"/>
      <c r="LJ15" s="204"/>
      <c r="LK15" s="204"/>
      <c r="LL15" s="204"/>
      <c r="LM15" s="204"/>
      <c r="LN15" s="204"/>
      <c r="LO15" s="204"/>
      <c r="LP15" s="204"/>
      <c r="LQ15" s="204"/>
    </row>
    <row r="16" spans="1:329" s="219" customFormat="1" x14ac:dyDescent="0.3">
      <c r="A16" s="539">
        <v>1989</v>
      </c>
      <c r="B16" s="279">
        <f t="shared" si="62"/>
        <v>8.8932038834951452</v>
      </c>
      <c r="C16" s="280">
        <f t="shared" si="39"/>
        <v>7.642971672902191</v>
      </c>
      <c r="D16" s="281">
        <f t="shared" si="40"/>
        <v>68.930232558139537</v>
      </c>
      <c r="E16" s="286">
        <f t="shared" si="41"/>
        <v>67.303240740740748</v>
      </c>
      <c r="F16" s="231">
        <v>2575</v>
      </c>
      <c r="G16" s="162">
        <v>1871</v>
      </c>
      <c r="H16" s="162">
        <v>229</v>
      </c>
      <c r="I16" s="162">
        <v>143</v>
      </c>
      <c r="J16" s="162">
        <v>1482</v>
      </c>
      <c r="K16" s="162">
        <v>1163</v>
      </c>
      <c r="L16" s="162">
        <v>196</v>
      </c>
      <c r="M16" s="211">
        <v>0</v>
      </c>
      <c r="N16" s="162">
        <v>392</v>
      </c>
      <c r="O16" s="162">
        <v>331</v>
      </c>
      <c r="P16" s="162">
        <v>276</v>
      </c>
      <c r="Q16" s="162">
        <v>234</v>
      </c>
      <c r="R16" s="211">
        <v>0</v>
      </c>
      <c r="S16" s="211">
        <v>0</v>
      </c>
      <c r="T16" s="211">
        <v>0</v>
      </c>
      <c r="U16" s="211">
        <v>0</v>
      </c>
      <c r="V16" s="211">
        <v>0</v>
      </c>
      <c r="W16" s="211">
        <v>0</v>
      </c>
      <c r="X16" s="211">
        <v>0</v>
      </c>
      <c r="Y16" s="218">
        <v>0</v>
      </c>
      <c r="Z16" s="279">
        <f t="shared" si="42"/>
        <v>6.0569992726310922</v>
      </c>
      <c r="AA16" s="280">
        <f t="shared" si="43"/>
        <v>5.0110267091399168</v>
      </c>
      <c r="AB16" s="281">
        <f t="shared" si="44"/>
        <v>69.599414669837202</v>
      </c>
      <c r="AC16" s="286">
        <f t="shared" si="45"/>
        <v>65.703598606990838</v>
      </c>
      <c r="AD16" s="231">
        <v>15123</v>
      </c>
      <c r="AE16" s="162">
        <v>8162</v>
      </c>
      <c r="AF16" s="162">
        <v>916</v>
      </c>
      <c r="AG16" s="162">
        <v>409</v>
      </c>
      <c r="AH16" s="162">
        <v>7610</v>
      </c>
      <c r="AI16" s="162">
        <v>5094</v>
      </c>
      <c r="AJ16" s="162">
        <v>3273</v>
      </c>
      <c r="AK16" s="162"/>
      <c r="AL16" s="162">
        <v>1905</v>
      </c>
      <c r="AM16" s="162">
        <v>1576</v>
      </c>
      <c r="AN16" s="162">
        <v>1419</v>
      </c>
      <c r="AO16" s="162">
        <v>1083</v>
      </c>
      <c r="AP16" s="211">
        <v>0</v>
      </c>
      <c r="AQ16" s="211">
        <v>0</v>
      </c>
      <c r="AR16" s="211">
        <v>0</v>
      </c>
      <c r="AS16" s="211">
        <v>0</v>
      </c>
      <c r="AT16" s="211">
        <v>0</v>
      </c>
      <c r="AU16" s="211">
        <v>0</v>
      </c>
      <c r="AV16" s="211">
        <v>0</v>
      </c>
      <c r="AW16" s="218">
        <v>0</v>
      </c>
      <c r="AX16" s="279">
        <f t="shared" si="46"/>
        <v>5.2237771927393659</v>
      </c>
      <c r="AY16" s="280">
        <f t="shared" si="47"/>
        <v>5.2259495425561404</v>
      </c>
      <c r="AZ16" s="281">
        <f t="shared" si="48"/>
        <v>79.473684210526315</v>
      </c>
      <c r="BA16" s="286">
        <f t="shared" si="49"/>
        <v>79.479303788211212</v>
      </c>
      <c r="BB16" s="221">
        <v>7217</v>
      </c>
      <c r="BC16" s="220">
        <v>7214</v>
      </c>
      <c r="BD16" s="220">
        <v>377</v>
      </c>
      <c r="BE16" s="220">
        <v>377</v>
      </c>
      <c r="BF16" s="220">
        <v>5436</v>
      </c>
      <c r="BG16" s="220">
        <v>5434</v>
      </c>
      <c r="BH16" s="220">
        <v>0</v>
      </c>
      <c r="BI16" s="211">
        <v>0</v>
      </c>
      <c r="BJ16" s="220">
        <v>735</v>
      </c>
      <c r="BK16" s="220">
        <v>734</v>
      </c>
      <c r="BL16" s="220">
        <v>669</v>
      </c>
      <c r="BM16" s="220">
        <v>669</v>
      </c>
      <c r="BN16" s="211">
        <v>0</v>
      </c>
      <c r="BO16" s="211">
        <v>0</v>
      </c>
      <c r="BP16" s="211">
        <v>0</v>
      </c>
      <c r="BQ16" s="211">
        <v>0</v>
      </c>
      <c r="BR16" s="211">
        <v>0</v>
      </c>
      <c r="BS16" s="211">
        <v>0</v>
      </c>
      <c r="BT16" s="211">
        <v>0</v>
      </c>
      <c r="BU16" s="214">
        <v>0</v>
      </c>
      <c r="BV16" s="230">
        <v>0</v>
      </c>
      <c r="BW16" s="227">
        <v>0</v>
      </c>
      <c r="BX16" s="229">
        <v>0</v>
      </c>
      <c r="BY16" s="228">
        <v>0</v>
      </c>
      <c r="BZ16" s="217">
        <v>0</v>
      </c>
      <c r="CA16" s="211">
        <v>0</v>
      </c>
      <c r="CB16" s="211">
        <v>0</v>
      </c>
      <c r="CC16" s="211">
        <v>0</v>
      </c>
      <c r="CD16" s="211">
        <v>0</v>
      </c>
      <c r="CE16" s="211">
        <v>0</v>
      </c>
      <c r="CF16" s="211">
        <v>0</v>
      </c>
      <c r="CG16" s="211">
        <v>0</v>
      </c>
      <c r="CH16" s="211">
        <v>0</v>
      </c>
      <c r="CI16" s="211">
        <v>0</v>
      </c>
      <c r="CJ16" s="211">
        <v>0</v>
      </c>
      <c r="CK16" s="211">
        <v>0</v>
      </c>
      <c r="CL16" s="211">
        <v>0</v>
      </c>
      <c r="CM16" s="211">
        <v>0</v>
      </c>
      <c r="CN16" s="211">
        <v>0</v>
      </c>
      <c r="CO16" s="211">
        <v>0</v>
      </c>
      <c r="CP16" s="211">
        <v>0</v>
      </c>
      <c r="CQ16" s="211">
        <v>0</v>
      </c>
      <c r="CR16" s="211">
        <v>0</v>
      </c>
      <c r="CS16" s="218">
        <v>0</v>
      </c>
      <c r="CT16" s="279">
        <f t="shared" si="50"/>
        <v>7.9348596900010131</v>
      </c>
      <c r="CU16" s="280">
        <f t="shared" si="51"/>
        <v>8.4015510555794908</v>
      </c>
      <c r="CV16" s="281">
        <f t="shared" si="52"/>
        <v>72.009466437177281</v>
      </c>
      <c r="CW16" s="286">
        <f t="shared" si="53"/>
        <v>57.337723424270933</v>
      </c>
      <c r="CX16" s="221">
        <v>39484</v>
      </c>
      <c r="CY16" s="220">
        <v>11605</v>
      </c>
      <c r="CZ16" s="220">
        <v>3133</v>
      </c>
      <c r="DA16" s="220">
        <v>975</v>
      </c>
      <c r="DB16" s="220">
        <v>16735</v>
      </c>
      <c r="DC16" s="220">
        <v>6095</v>
      </c>
      <c r="DD16" s="220">
        <v>13111</v>
      </c>
      <c r="DE16" s="211">
        <v>0</v>
      </c>
      <c r="DF16" s="220">
        <v>4605</v>
      </c>
      <c r="DG16" s="220">
        <v>3199</v>
      </c>
      <c r="DH16" s="220">
        <v>1900</v>
      </c>
      <c r="DI16" s="220">
        <v>1336</v>
      </c>
      <c r="DJ16" s="211">
        <v>0</v>
      </c>
      <c r="DK16" s="211">
        <v>0</v>
      </c>
      <c r="DL16" s="211">
        <v>0</v>
      </c>
      <c r="DM16" s="211">
        <v>0</v>
      </c>
      <c r="DN16" s="211">
        <v>0</v>
      </c>
      <c r="DO16" s="211">
        <v>0</v>
      </c>
      <c r="DP16" s="211">
        <v>0</v>
      </c>
      <c r="DQ16" s="218">
        <v>0</v>
      </c>
      <c r="DR16" s="279">
        <f t="shared" si="54"/>
        <v>3.7595694686576211</v>
      </c>
      <c r="DS16" s="280">
        <f t="shared" si="55"/>
        <v>3.3546655656482245</v>
      </c>
      <c r="DT16" s="281">
        <f t="shared" si="56"/>
        <v>53.970256872465072</v>
      </c>
      <c r="DU16" s="286">
        <f t="shared" si="57"/>
        <v>55.527074655559119</v>
      </c>
      <c r="DV16" s="221">
        <v>13193</v>
      </c>
      <c r="DW16" s="220">
        <v>9688</v>
      </c>
      <c r="DX16" s="220">
        <v>496</v>
      </c>
      <c r="DY16" s="220">
        <v>325</v>
      </c>
      <c r="DZ16" s="220">
        <v>5988</v>
      </c>
      <c r="EA16" s="220">
        <v>5199</v>
      </c>
      <c r="EB16" s="220">
        <v>1602</v>
      </c>
      <c r="EC16" s="211">
        <v>0</v>
      </c>
      <c r="ED16" s="220">
        <v>3040</v>
      </c>
      <c r="EE16" s="220">
        <v>2361</v>
      </c>
      <c r="EF16" s="220">
        <v>2067</v>
      </c>
      <c r="EG16" s="220">
        <v>1803</v>
      </c>
      <c r="EH16" s="211">
        <v>0</v>
      </c>
      <c r="EI16" s="211">
        <v>0</v>
      </c>
      <c r="EJ16" s="211">
        <v>0</v>
      </c>
      <c r="EK16" s="211">
        <v>0</v>
      </c>
      <c r="EL16" s="211">
        <v>0</v>
      </c>
      <c r="EM16" s="211">
        <v>0</v>
      </c>
      <c r="EN16" s="211">
        <v>0</v>
      </c>
      <c r="EO16" s="218">
        <v>0</v>
      </c>
      <c r="EP16" s="279">
        <f t="shared" si="58"/>
        <v>7.509619211888019</v>
      </c>
      <c r="EQ16" s="280">
        <f t="shared" si="59"/>
        <v>6.9177961626474218</v>
      </c>
      <c r="ER16" s="281">
        <f t="shared" si="60"/>
        <v>65.33269045323047</v>
      </c>
      <c r="ES16" s="286">
        <f t="shared" si="61"/>
        <v>63.313161875945532</v>
      </c>
      <c r="ET16" s="221">
        <v>7537</v>
      </c>
      <c r="EU16" s="220">
        <v>5681</v>
      </c>
      <c r="EV16" s="220">
        <v>566</v>
      </c>
      <c r="EW16" s="220">
        <v>393</v>
      </c>
      <c r="EX16" s="220">
        <v>4065</v>
      </c>
      <c r="EY16" s="220">
        <v>3348</v>
      </c>
      <c r="EZ16" s="220">
        <v>749</v>
      </c>
      <c r="FA16" s="211">
        <v>0</v>
      </c>
      <c r="FB16" s="220">
        <v>1282</v>
      </c>
      <c r="FC16" s="220">
        <v>1151</v>
      </c>
      <c r="FD16" s="220">
        <v>875</v>
      </c>
      <c r="FE16" s="220">
        <v>789</v>
      </c>
      <c r="FF16" s="211">
        <v>0</v>
      </c>
      <c r="FG16" s="211">
        <v>0</v>
      </c>
      <c r="FH16" s="211">
        <v>0</v>
      </c>
      <c r="FI16" s="211">
        <v>0</v>
      </c>
      <c r="FJ16" s="211">
        <v>0</v>
      </c>
      <c r="FK16" s="211">
        <v>0</v>
      </c>
      <c r="FL16" s="211">
        <v>0</v>
      </c>
      <c r="FM16" s="214">
        <v>0</v>
      </c>
      <c r="FN16" s="114"/>
      <c r="FO16" s="114"/>
      <c r="FP16" s="114"/>
      <c r="FQ16" s="114"/>
      <c r="FR16" s="114"/>
      <c r="FS16" s="114"/>
      <c r="FT16" s="114"/>
      <c r="FU16" s="114"/>
      <c r="FV16" s="114"/>
      <c r="FW16" s="114"/>
      <c r="FX16" s="114"/>
      <c r="FY16" s="114"/>
      <c r="FZ16" s="114"/>
      <c r="GA16" s="114"/>
      <c r="GB16" s="114"/>
      <c r="GC16" s="114"/>
      <c r="GD16" s="114"/>
      <c r="GE16" s="114"/>
      <c r="GF16" s="114"/>
      <c r="GG16" s="114"/>
      <c r="GH16" s="114"/>
      <c r="GI16" s="114"/>
      <c r="GJ16" s="114"/>
      <c r="GK16" s="114"/>
      <c r="GL16" s="114"/>
      <c r="GM16" s="114"/>
      <c r="GN16" s="114"/>
      <c r="GO16" s="114"/>
      <c r="GP16" s="114"/>
      <c r="GQ16" s="114"/>
      <c r="GR16" s="114"/>
      <c r="GS16" s="114"/>
      <c r="GT16" s="115"/>
      <c r="GU16" s="115"/>
      <c r="GV16" s="115"/>
      <c r="GW16" s="115"/>
      <c r="GX16" s="115"/>
      <c r="GY16" s="115"/>
      <c r="GZ16" s="115"/>
      <c r="HA16" s="115"/>
      <c r="HB16" s="115"/>
      <c r="HC16" s="115"/>
      <c r="HD16" s="115"/>
      <c r="HE16" s="115"/>
      <c r="HF16" s="115"/>
      <c r="HG16" s="115"/>
      <c r="HH16" s="115"/>
      <c r="HI16" s="115"/>
      <c r="HJ16" s="115"/>
      <c r="HK16" s="115"/>
      <c r="HL16" s="115"/>
      <c r="HM16" s="115"/>
      <c r="HN16" s="115"/>
      <c r="HO16" s="115"/>
      <c r="HP16" s="115"/>
      <c r="HQ16" s="115"/>
      <c r="HR16" s="115"/>
      <c r="HS16" s="115"/>
      <c r="HT16" s="115"/>
      <c r="HU16" s="115"/>
      <c r="HV16" s="115"/>
      <c r="HW16" s="115"/>
      <c r="HX16" s="115"/>
      <c r="HY16" s="115"/>
      <c r="HZ16" s="115"/>
      <c r="IA16" s="115"/>
      <c r="IB16" s="115"/>
      <c r="IC16" s="115"/>
      <c r="ID16" s="115"/>
      <c r="IE16" s="115"/>
      <c r="IF16" s="115"/>
      <c r="IG16" s="115"/>
      <c r="IH16" s="115"/>
      <c r="II16" s="115"/>
      <c r="IJ16" s="115"/>
      <c r="IK16" s="115"/>
      <c r="IL16" s="115"/>
      <c r="IM16" s="115"/>
      <c r="IN16" s="115"/>
      <c r="IO16" s="115"/>
      <c r="IP16" s="115"/>
      <c r="IQ16" s="115"/>
      <c r="IR16" s="115"/>
      <c r="IS16" s="115"/>
      <c r="IT16" s="115"/>
      <c r="IU16" s="115"/>
      <c r="IV16" s="115"/>
      <c r="IW16" s="115"/>
      <c r="IX16" s="115"/>
      <c r="IY16" s="204"/>
      <c r="IZ16" s="204"/>
      <c r="JA16" s="204"/>
      <c r="JB16" s="204"/>
      <c r="JC16" s="204"/>
      <c r="JD16" s="204"/>
      <c r="JE16" s="204"/>
      <c r="JF16" s="204"/>
      <c r="JG16" s="204"/>
      <c r="JH16" s="204"/>
      <c r="JI16" s="204"/>
      <c r="JJ16" s="204"/>
      <c r="JK16" s="204"/>
      <c r="JL16" s="204"/>
      <c r="JM16" s="204"/>
      <c r="JN16" s="204"/>
      <c r="JO16" s="204"/>
      <c r="JP16" s="204"/>
      <c r="JQ16" s="204"/>
      <c r="JR16" s="204"/>
      <c r="JS16" s="204"/>
      <c r="JT16" s="204"/>
      <c r="JU16" s="204"/>
      <c r="JV16" s="204"/>
      <c r="JW16" s="204"/>
      <c r="JX16" s="204"/>
      <c r="JY16" s="204"/>
      <c r="JZ16" s="204"/>
      <c r="KA16" s="204"/>
      <c r="KB16" s="204"/>
      <c r="KC16" s="204"/>
      <c r="KD16" s="204"/>
      <c r="KE16" s="204"/>
      <c r="KF16" s="204"/>
      <c r="KG16" s="204"/>
      <c r="KH16" s="204"/>
      <c r="KI16" s="204"/>
      <c r="KJ16" s="204"/>
      <c r="KK16" s="204"/>
      <c r="KL16" s="204"/>
      <c r="KM16" s="204"/>
      <c r="KN16" s="204"/>
      <c r="KO16" s="204"/>
      <c r="KP16" s="204"/>
      <c r="KQ16" s="204"/>
      <c r="KR16" s="204"/>
      <c r="KS16" s="204"/>
      <c r="KT16" s="204"/>
      <c r="KU16" s="204"/>
      <c r="KV16" s="204"/>
      <c r="KW16" s="204"/>
      <c r="KX16" s="204"/>
      <c r="KY16" s="204"/>
      <c r="KZ16" s="204"/>
      <c r="LA16" s="204"/>
      <c r="LB16" s="204"/>
      <c r="LC16" s="204"/>
      <c r="LD16" s="204"/>
      <c r="LE16" s="204"/>
      <c r="LF16" s="204"/>
      <c r="LG16" s="204"/>
      <c r="LH16" s="204"/>
      <c r="LI16" s="204"/>
      <c r="LJ16" s="204"/>
      <c r="LK16" s="204"/>
      <c r="LL16" s="204"/>
      <c r="LM16" s="204"/>
      <c r="LN16" s="204"/>
      <c r="LO16" s="204"/>
      <c r="LP16" s="204"/>
      <c r="LQ16" s="204"/>
    </row>
    <row r="17" spans="1:329" s="219" customFormat="1" x14ac:dyDescent="0.3">
      <c r="A17" s="539">
        <v>1990</v>
      </c>
      <c r="B17" s="279">
        <f t="shared" si="62"/>
        <v>9.0740740740740744</v>
      </c>
      <c r="C17" s="280">
        <f t="shared" si="39"/>
        <v>7.7425842131724485</v>
      </c>
      <c r="D17" s="281">
        <f t="shared" si="40"/>
        <v>73.920783266577658</v>
      </c>
      <c r="E17" s="286">
        <f t="shared" si="41"/>
        <v>71.498637602179841</v>
      </c>
      <c r="F17" s="231">
        <v>2700</v>
      </c>
      <c r="G17" s="162">
        <v>1989</v>
      </c>
      <c r="H17" s="162">
        <v>245</v>
      </c>
      <c r="I17" s="162">
        <v>154</v>
      </c>
      <c r="J17" s="162">
        <v>1661</v>
      </c>
      <c r="K17" s="162">
        <v>1312</v>
      </c>
      <c r="L17" s="162">
        <v>208</v>
      </c>
      <c r="M17" s="211">
        <v>0</v>
      </c>
      <c r="N17" s="162">
        <v>499</v>
      </c>
      <c r="O17" s="162">
        <v>447</v>
      </c>
      <c r="P17" s="162">
        <v>87</v>
      </c>
      <c r="Q17" s="162">
        <v>76</v>
      </c>
      <c r="R17" s="211">
        <v>0</v>
      </c>
      <c r="S17" s="211">
        <v>0</v>
      </c>
      <c r="T17" s="211">
        <v>0</v>
      </c>
      <c r="U17" s="211">
        <v>0</v>
      </c>
      <c r="V17" s="211">
        <v>0</v>
      </c>
      <c r="W17" s="211">
        <v>0</v>
      </c>
      <c r="X17" s="211">
        <v>0</v>
      </c>
      <c r="Y17" s="218">
        <v>0</v>
      </c>
      <c r="Z17" s="279">
        <f t="shared" si="42"/>
        <v>7.9472693032015069</v>
      </c>
      <c r="AA17" s="280">
        <f t="shared" si="43"/>
        <v>6.709932900670994</v>
      </c>
      <c r="AB17" s="281">
        <f t="shared" si="44"/>
        <v>71.45079417062388</v>
      </c>
      <c r="AC17" s="286">
        <f t="shared" si="45"/>
        <v>68.812640018865707</v>
      </c>
      <c r="AD17" s="231">
        <v>15930</v>
      </c>
      <c r="AE17" s="162">
        <v>9091</v>
      </c>
      <c r="AF17" s="162">
        <v>1266</v>
      </c>
      <c r="AG17" s="162">
        <v>610</v>
      </c>
      <c r="AH17" s="162">
        <v>8727</v>
      </c>
      <c r="AI17" s="162">
        <v>5836</v>
      </c>
      <c r="AJ17" s="162">
        <v>2450</v>
      </c>
      <c r="AK17" s="162"/>
      <c r="AL17" s="162">
        <v>2577</v>
      </c>
      <c r="AM17" s="162">
        <v>1970</v>
      </c>
      <c r="AN17" s="162">
        <v>910</v>
      </c>
      <c r="AO17" s="162">
        <v>675</v>
      </c>
      <c r="AP17" s="211">
        <v>0</v>
      </c>
      <c r="AQ17" s="211">
        <v>0</v>
      </c>
      <c r="AR17" s="211">
        <v>0</v>
      </c>
      <c r="AS17" s="211">
        <v>0</v>
      </c>
      <c r="AT17" s="211">
        <v>0</v>
      </c>
      <c r="AU17" s="211">
        <v>0</v>
      </c>
      <c r="AV17" s="211">
        <v>0</v>
      </c>
      <c r="AW17" s="218">
        <v>0</v>
      </c>
      <c r="AX17" s="279">
        <f t="shared" si="46"/>
        <v>5.567258501354198</v>
      </c>
      <c r="AY17" s="280">
        <f t="shared" si="47"/>
        <v>5.5271084337349397</v>
      </c>
      <c r="AZ17" s="281">
        <f t="shared" si="48"/>
        <v>84.655831739961769</v>
      </c>
      <c r="BA17" s="286">
        <f t="shared" si="49"/>
        <v>84.64849354375896</v>
      </c>
      <c r="BB17" s="221">
        <v>6646</v>
      </c>
      <c r="BC17" s="220">
        <v>6640</v>
      </c>
      <c r="BD17" s="220">
        <v>370</v>
      </c>
      <c r="BE17" s="220">
        <v>367</v>
      </c>
      <c r="BF17" s="220">
        <v>5313</v>
      </c>
      <c r="BG17" s="220">
        <v>5310</v>
      </c>
      <c r="BH17" s="220">
        <v>0</v>
      </c>
      <c r="BI17" s="211">
        <v>0</v>
      </c>
      <c r="BJ17" s="220">
        <v>633</v>
      </c>
      <c r="BK17" s="220">
        <v>633</v>
      </c>
      <c r="BL17" s="220">
        <v>330</v>
      </c>
      <c r="BM17" s="220">
        <v>330</v>
      </c>
      <c r="BN17" s="211">
        <v>0</v>
      </c>
      <c r="BO17" s="211">
        <v>0</v>
      </c>
      <c r="BP17" s="211">
        <v>0</v>
      </c>
      <c r="BQ17" s="211">
        <v>0</v>
      </c>
      <c r="BR17" s="211">
        <v>0</v>
      </c>
      <c r="BS17" s="211">
        <v>0</v>
      </c>
      <c r="BT17" s="211">
        <v>0</v>
      </c>
      <c r="BU17" s="214">
        <v>0</v>
      </c>
      <c r="BV17" s="230">
        <v>0</v>
      </c>
      <c r="BW17" s="227">
        <v>0</v>
      </c>
      <c r="BX17" s="229">
        <v>0</v>
      </c>
      <c r="BY17" s="228">
        <v>0</v>
      </c>
      <c r="BZ17" s="217">
        <v>0</v>
      </c>
      <c r="CA17" s="211">
        <v>0</v>
      </c>
      <c r="CB17" s="211">
        <v>0</v>
      </c>
      <c r="CC17" s="211">
        <v>0</v>
      </c>
      <c r="CD17" s="211">
        <v>0</v>
      </c>
      <c r="CE17" s="211">
        <v>0</v>
      </c>
      <c r="CF17" s="211">
        <v>0</v>
      </c>
      <c r="CG17" s="211">
        <v>0</v>
      </c>
      <c r="CH17" s="211">
        <v>0</v>
      </c>
      <c r="CI17" s="211">
        <v>0</v>
      </c>
      <c r="CJ17" s="211">
        <v>0</v>
      </c>
      <c r="CK17" s="211">
        <v>0</v>
      </c>
      <c r="CL17" s="211">
        <v>0</v>
      </c>
      <c r="CM17" s="211">
        <v>0</v>
      </c>
      <c r="CN17" s="211">
        <v>0</v>
      </c>
      <c r="CO17" s="211">
        <v>0</v>
      </c>
      <c r="CP17" s="211">
        <v>0</v>
      </c>
      <c r="CQ17" s="211">
        <v>0</v>
      </c>
      <c r="CR17" s="211">
        <v>0</v>
      </c>
      <c r="CS17" s="218">
        <v>0</v>
      </c>
      <c r="CT17" s="279">
        <f t="shared" si="50"/>
        <v>8.544131478639672</v>
      </c>
      <c r="CU17" s="280">
        <f t="shared" si="51"/>
        <v>9.1209517514871123</v>
      </c>
      <c r="CV17" s="281">
        <f t="shared" si="52"/>
        <v>74.693599636858835</v>
      </c>
      <c r="CW17" s="286">
        <f t="shared" si="53"/>
        <v>63.354545454545452</v>
      </c>
      <c r="CX17" s="221">
        <v>40402</v>
      </c>
      <c r="CY17" s="220">
        <v>12104</v>
      </c>
      <c r="CZ17" s="220">
        <v>3452</v>
      </c>
      <c r="DA17" s="220">
        <v>1104</v>
      </c>
      <c r="DB17" s="220">
        <v>19746</v>
      </c>
      <c r="DC17" s="220">
        <v>6969</v>
      </c>
      <c r="DD17" s="220">
        <v>10514</v>
      </c>
      <c r="DE17" s="211">
        <v>0</v>
      </c>
      <c r="DF17" s="220">
        <v>4310</v>
      </c>
      <c r="DG17" s="220">
        <v>2877</v>
      </c>
      <c r="DH17" s="220">
        <v>2380</v>
      </c>
      <c r="DI17" s="220">
        <v>1154</v>
      </c>
      <c r="DJ17" s="211">
        <v>0</v>
      </c>
      <c r="DK17" s="211">
        <v>0</v>
      </c>
      <c r="DL17" s="211">
        <v>0</v>
      </c>
      <c r="DM17" s="211">
        <v>0</v>
      </c>
      <c r="DN17" s="211">
        <v>0</v>
      </c>
      <c r="DO17" s="211">
        <v>0</v>
      </c>
      <c r="DP17" s="211">
        <v>0</v>
      </c>
      <c r="DQ17" s="218">
        <v>0</v>
      </c>
      <c r="DR17" s="279">
        <f t="shared" si="54"/>
        <v>4.6178962916893411</v>
      </c>
      <c r="DS17" s="280">
        <f t="shared" si="55"/>
        <v>4.0605427974947812</v>
      </c>
      <c r="DT17" s="281">
        <f t="shared" si="56"/>
        <v>60.68061416898626</v>
      </c>
      <c r="DU17" s="286">
        <f t="shared" si="57"/>
        <v>62.963768904362958</v>
      </c>
      <c r="DV17" s="221">
        <v>12863</v>
      </c>
      <c r="DW17" s="220">
        <v>9580</v>
      </c>
      <c r="DX17" s="220">
        <v>594</v>
      </c>
      <c r="DY17" s="220">
        <v>389</v>
      </c>
      <c r="DZ17" s="220">
        <v>6758</v>
      </c>
      <c r="EA17" s="220">
        <v>5787</v>
      </c>
      <c r="EB17" s="220">
        <v>1132</v>
      </c>
      <c r="EC17" s="211">
        <v>0</v>
      </c>
      <c r="ED17" s="220">
        <v>2638</v>
      </c>
      <c r="EE17" s="220">
        <v>2049</v>
      </c>
      <c r="EF17" s="220">
        <v>1741</v>
      </c>
      <c r="EG17" s="220">
        <v>1355</v>
      </c>
      <c r="EH17" s="211">
        <v>0</v>
      </c>
      <c r="EI17" s="211">
        <v>0</v>
      </c>
      <c r="EJ17" s="211">
        <v>0</v>
      </c>
      <c r="EK17" s="211">
        <v>0</v>
      </c>
      <c r="EL17" s="211">
        <v>0</v>
      </c>
      <c r="EM17" s="211">
        <v>0</v>
      </c>
      <c r="EN17" s="211">
        <v>0</v>
      </c>
      <c r="EO17" s="218">
        <v>0</v>
      </c>
      <c r="EP17" s="279">
        <f t="shared" si="58"/>
        <v>9.2083818393480783</v>
      </c>
      <c r="EQ17" s="280">
        <f t="shared" si="59"/>
        <v>8.5977636748262309</v>
      </c>
      <c r="ER17" s="281">
        <f t="shared" si="60"/>
        <v>67.313782183670654</v>
      </c>
      <c r="ES17" s="286">
        <f t="shared" si="61"/>
        <v>66.19275913374112</v>
      </c>
      <c r="ET17" s="221">
        <v>8590</v>
      </c>
      <c r="EU17" s="220">
        <v>6618</v>
      </c>
      <c r="EV17" s="220">
        <v>791</v>
      </c>
      <c r="EW17" s="220">
        <v>569</v>
      </c>
      <c r="EX17" s="220">
        <v>4889</v>
      </c>
      <c r="EY17" s="220">
        <v>4004</v>
      </c>
      <c r="EZ17" s="220">
        <v>536</v>
      </c>
      <c r="FA17" s="211">
        <v>0</v>
      </c>
      <c r="FB17" s="220">
        <v>1673</v>
      </c>
      <c r="FC17" s="220">
        <v>1493</v>
      </c>
      <c r="FD17" s="220">
        <v>701</v>
      </c>
      <c r="FE17" s="220">
        <v>552</v>
      </c>
      <c r="FF17" s="211">
        <v>0</v>
      </c>
      <c r="FG17" s="211">
        <v>0</v>
      </c>
      <c r="FH17" s="211">
        <v>0</v>
      </c>
      <c r="FI17" s="211">
        <v>0</v>
      </c>
      <c r="FJ17" s="211">
        <v>0</v>
      </c>
      <c r="FK17" s="211">
        <v>0</v>
      </c>
      <c r="FL17" s="211">
        <v>0</v>
      </c>
      <c r="FM17" s="214">
        <v>0</v>
      </c>
      <c r="FN17" s="114"/>
      <c r="FO17" s="114"/>
      <c r="FP17" s="114"/>
      <c r="FQ17" s="114"/>
      <c r="FR17" s="114"/>
      <c r="FS17" s="114"/>
      <c r="FT17" s="114"/>
      <c r="FU17" s="114"/>
      <c r="FV17" s="114"/>
      <c r="FW17" s="114"/>
      <c r="FX17" s="114"/>
      <c r="FY17" s="114"/>
      <c r="FZ17" s="114"/>
      <c r="GA17" s="114"/>
      <c r="GB17" s="114"/>
      <c r="GC17" s="114"/>
      <c r="GD17" s="114"/>
      <c r="GE17" s="114"/>
      <c r="GF17" s="114"/>
      <c r="GG17" s="114"/>
      <c r="GH17" s="114"/>
      <c r="GI17" s="114"/>
      <c r="GJ17" s="114"/>
      <c r="GK17" s="114"/>
      <c r="GL17" s="114"/>
      <c r="GM17" s="114"/>
      <c r="GN17" s="114"/>
      <c r="GO17" s="114"/>
      <c r="GP17" s="114"/>
      <c r="GQ17" s="114"/>
      <c r="GR17" s="114"/>
      <c r="GS17" s="114"/>
      <c r="GT17" s="115"/>
      <c r="GU17" s="115"/>
      <c r="GV17" s="115"/>
      <c r="GW17" s="115"/>
      <c r="GX17" s="115"/>
      <c r="GY17" s="115"/>
      <c r="GZ17" s="115"/>
      <c r="HA17" s="115"/>
      <c r="HB17" s="115"/>
      <c r="HC17" s="115"/>
      <c r="HD17" s="115"/>
      <c r="HE17" s="115"/>
      <c r="HF17" s="115"/>
      <c r="HG17" s="115"/>
      <c r="HH17" s="115"/>
      <c r="HI17" s="115"/>
      <c r="HJ17" s="115"/>
      <c r="HK17" s="115"/>
      <c r="HL17" s="115"/>
      <c r="HM17" s="115"/>
      <c r="HN17" s="115"/>
      <c r="HO17" s="115"/>
      <c r="HP17" s="115"/>
      <c r="HQ17" s="115"/>
      <c r="HR17" s="115"/>
      <c r="HS17" s="115"/>
      <c r="HT17" s="115"/>
      <c r="HU17" s="115"/>
      <c r="HV17" s="115"/>
      <c r="HW17" s="115"/>
      <c r="HX17" s="115"/>
      <c r="HY17" s="115"/>
      <c r="HZ17" s="115"/>
      <c r="IA17" s="115"/>
      <c r="IB17" s="115"/>
      <c r="IC17" s="115"/>
      <c r="ID17" s="115"/>
      <c r="IE17" s="115"/>
      <c r="IF17" s="115"/>
      <c r="IG17" s="115"/>
      <c r="IH17" s="115"/>
      <c r="II17" s="115"/>
      <c r="IJ17" s="115"/>
      <c r="IK17" s="115"/>
      <c r="IL17" s="115"/>
      <c r="IM17" s="115"/>
      <c r="IN17" s="115"/>
      <c r="IO17" s="115"/>
      <c r="IP17" s="115"/>
      <c r="IQ17" s="115"/>
      <c r="IR17" s="115"/>
      <c r="IS17" s="115"/>
      <c r="IT17" s="115"/>
      <c r="IU17" s="115"/>
      <c r="IV17" s="115"/>
      <c r="IW17" s="115"/>
      <c r="IX17" s="115"/>
      <c r="IY17" s="204"/>
      <c r="IZ17" s="204"/>
      <c r="JA17" s="204"/>
      <c r="JB17" s="204"/>
      <c r="JC17" s="204"/>
      <c r="JD17" s="204"/>
      <c r="JE17" s="204"/>
      <c r="JF17" s="204"/>
      <c r="JG17" s="204"/>
      <c r="JH17" s="204"/>
      <c r="JI17" s="204"/>
      <c r="JJ17" s="204"/>
      <c r="JK17" s="204"/>
      <c r="JL17" s="204"/>
      <c r="JM17" s="204"/>
      <c r="JN17" s="204"/>
      <c r="JO17" s="204"/>
      <c r="JP17" s="204"/>
      <c r="JQ17" s="204"/>
      <c r="JR17" s="204"/>
      <c r="JS17" s="204"/>
      <c r="JT17" s="204"/>
      <c r="JU17" s="204"/>
      <c r="JV17" s="204"/>
      <c r="JW17" s="204"/>
      <c r="JX17" s="204"/>
      <c r="JY17" s="204"/>
      <c r="JZ17" s="204"/>
      <c r="KA17" s="204"/>
      <c r="KB17" s="204"/>
      <c r="KC17" s="204"/>
      <c r="KD17" s="204"/>
      <c r="KE17" s="204"/>
      <c r="KF17" s="204"/>
      <c r="KG17" s="204"/>
      <c r="KH17" s="204"/>
      <c r="KI17" s="204"/>
      <c r="KJ17" s="204"/>
      <c r="KK17" s="204"/>
      <c r="KL17" s="204"/>
      <c r="KM17" s="204"/>
      <c r="KN17" s="204"/>
      <c r="KO17" s="204"/>
      <c r="KP17" s="204"/>
      <c r="KQ17" s="204"/>
      <c r="KR17" s="204"/>
      <c r="KS17" s="204"/>
      <c r="KT17" s="204"/>
      <c r="KU17" s="204"/>
      <c r="KV17" s="204"/>
      <c r="KW17" s="204"/>
      <c r="KX17" s="204"/>
      <c r="KY17" s="204"/>
      <c r="KZ17" s="204"/>
      <c r="LA17" s="204"/>
      <c r="LB17" s="204"/>
      <c r="LC17" s="204"/>
      <c r="LD17" s="204"/>
      <c r="LE17" s="204"/>
      <c r="LF17" s="204"/>
      <c r="LG17" s="204"/>
      <c r="LH17" s="204"/>
      <c r="LI17" s="204"/>
      <c r="LJ17" s="204"/>
      <c r="LK17" s="204"/>
      <c r="LL17" s="204"/>
      <c r="LM17" s="204"/>
      <c r="LN17" s="204"/>
      <c r="LO17" s="204"/>
      <c r="LP17" s="204"/>
      <c r="LQ17" s="204"/>
    </row>
    <row r="18" spans="1:329" s="219" customFormat="1" x14ac:dyDescent="0.3">
      <c r="A18" s="539">
        <v>1991</v>
      </c>
      <c r="B18" s="279">
        <f t="shared" si="62"/>
        <v>8.2009724473257695</v>
      </c>
      <c r="C18" s="280">
        <f t="shared" si="39"/>
        <v>7.3448905109489049</v>
      </c>
      <c r="D18" s="281">
        <f t="shared" si="40"/>
        <v>73.830353746671733</v>
      </c>
      <c r="E18" s="286">
        <f t="shared" si="41"/>
        <v>72.082717872968985</v>
      </c>
      <c r="F18" s="226">
        <v>3085</v>
      </c>
      <c r="G18" s="225">
        <v>2192</v>
      </c>
      <c r="H18" s="225">
        <v>253</v>
      </c>
      <c r="I18" s="225">
        <v>161</v>
      </c>
      <c r="J18" s="225">
        <v>1941</v>
      </c>
      <c r="K18" s="225">
        <v>1464</v>
      </c>
      <c r="L18" s="225">
        <v>203</v>
      </c>
      <c r="M18" s="206">
        <v>0</v>
      </c>
      <c r="N18" s="225">
        <v>419</v>
      </c>
      <c r="O18" s="225">
        <v>359</v>
      </c>
      <c r="P18" s="225">
        <v>269</v>
      </c>
      <c r="Q18" s="225">
        <v>208</v>
      </c>
      <c r="R18" s="206">
        <v>0</v>
      </c>
      <c r="S18" s="206">
        <v>0</v>
      </c>
      <c r="T18" s="206">
        <v>0</v>
      </c>
      <c r="U18" s="206">
        <v>0</v>
      </c>
      <c r="V18" s="206">
        <v>0</v>
      </c>
      <c r="W18" s="206">
        <v>0</v>
      </c>
      <c r="X18" s="206">
        <v>0</v>
      </c>
      <c r="Y18" s="212">
        <v>0</v>
      </c>
      <c r="Z18" s="279">
        <f t="shared" si="42"/>
        <v>7.0567512522706002</v>
      </c>
      <c r="AA18" s="280">
        <f t="shared" si="43"/>
        <v>6.0243117626027889</v>
      </c>
      <c r="AB18" s="281">
        <f t="shared" si="44"/>
        <v>75.575608785083944</v>
      </c>
      <c r="AC18" s="286">
        <f t="shared" si="45"/>
        <v>72.684040327182814</v>
      </c>
      <c r="AD18" s="226">
        <v>18167</v>
      </c>
      <c r="AE18" s="225">
        <v>11188</v>
      </c>
      <c r="AF18" s="225">
        <v>1282</v>
      </c>
      <c r="AG18" s="225">
        <v>674</v>
      </c>
      <c r="AH18" s="162">
        <v>11390</v>
      </c>
      <c r="AI18" s="162">
        <v>7642</v>
      </c>
      <c r="AJ18" s="225">
        <v>1814</v>
      </c>
      <c r="AK18" s="225"/>
      <c r="AL18" s="225">
        <v>2181</v>
      </c>
      <c r="AM18" s="225">
        <v>1653</v>
      </c>
      <c r="AN18" s="225">
        <v>1500</v>
      </c>
      <c r="AO18" s="225">
        <v>1219</v>
      </c>
      <c r="AP18" s="206">
        <v>0</v>
      </c>
      <c r="AQ18" s="206">
        <v>0</v>
      </c>
      <c r="AR18" s="206">
        <v>0</v>
      </c>
      <c r="AS18" s="206">
        <v>0</v>
      </c>
      <c r="AT18" s="206">
        <v>0</v>
      </c>
      <c r="AU18" s="206">
        <v>0</v>
      </c>
      <c r="AV18" s="206">
        <v>0</v>
      </c>
      <c r="AW18" s="212">
        <v>0</v>
      </c>
      <c r="AX18" s="279">
        <f t="shared" si="46"/>
        <v>4.3292682926829267</v>
      </c>
      <c r="AY18" s="280">
        <f t="shared" si="47"/>
        <v>4.33257055682685</v>
      </c>
      <c r="AZ18" s="281">
        <f t="shared" si="48"/>
        <v>87.645464689941022</v>
      </c>
      <c r="BA18" s="286">
        <f t="shared" si="49"/>
        <v>87.657470897783455</v>
      </c>
      <c r="BB18" s="221">
        <v>6560</v>
      </c>
      <c r="BC18" s="220">
        <v>6555</v>
      </c>
      <c r="BD18" s="220">
        <v>284</v>
      </c>
      <c r="BE18" s="220">
        <v>284</v>
      </c>
      <c r="BF18" s="220">
        <v>5498</v>
      </c>
      <c r="BG18" s="220">
        <v>5497</v>
      </c>
      <c r="BH18" s="220">
        <v>3</v>
      </c>
      <c r="BI18" s="211">
        <v>0</v>
      </c>
      <c r="BJ18" s="220">
        <v>526</v>
      </c>
      <c r="BK18" s="220">
        <v>525</v>
      </c>
      <c r="BL18" s="220">
        <v>249</v>
      </c>
      <c r="BM18" s="220">
        <v>249</v>
      </c>
      <c r="BN18" s="211">
        <v>0</v>
      </c>
      <c r="BO18" s="211">
        <v>0</v>
      </c>
      <c r="BP18" s="211">
        <v>0</v>
      </c>
      <c r="BQ18" s="211">
        <v>0</v>
      </c>
      <c r="BR18" s="211">
        <v>0</v>
      </c>
      <c r="BS18" s="211">
        <v>0</v>
      </c>
      <c r="BT18" s="211">
        <v>0</v>
      </c>
      <c r="BU18" s="214">
        <v>0</v>
      </c>
      <c r="BV18" s="210">
        <v>0</v>
      </c>
      <c r="BW18" s="209">
        <v>0</v>
      </c>
      <c r="BX18" s="208">
        <v>0</v>
      </c>
      <c r="BY18" s="224">
        <v>0</v>
      </c>
      <c r="BZ18" s="213">
        <v>0</v>
      </c>
      <c r="CA18" s="206">
        <v>0</v>
      </c>
      <c r="CB18" s="206">
        <v>0</v>
      </c>
      <c r="CC18" s="206">
        <v>0</v>
      </c>
      <c r="CD18" s="206">
        <v>0</v>
      </c>
      <c r="CE18" s="206">
        <v>0</v>
      </c>
      <c r="CF18" s="206">
        <v>0</v>
      </c>
      <c r="CG18" s="206">
        <v>0</v>
      </c>
      <c r="CH18" s="206">
        <v>0</v>
      </c>
      <c r="CI18" s="206">
        <v>0</v>
      </c>
      <c r="CJ18" s="206">
        <v>0</v>
      </c>
      <c r="CK18" s="206">
        <v>0</v>
      </c>
      <c r="CL18" s="206">
        <v>0</v>
      </c>
      <c r="CM18" s="206">
        <v>0</v>
      </c>
      <c r="CN18" s="206">
        <v>0</v>
      </c>
      <c r="CO18" s="206">
        <v>0</v>
      </c>
      <c r="CP18" s="206">
        <v>0</v>
      </c>
      <c r="CQ18" s="206">
        <v>0</v>
      </c>
      <c r="CR18" s="206">
        <v>0</v>
      </c>
      <c r="CS18" s="212">
        <v>0</v>
      </c>
      <c r="CT18" s="279">
        <f t="shared" si="50"/>
        <v>7.966559545433376</v>
      </c>
      <c r="CU18" s="280">
        <f t="shared" si="51"/>
        <v>7.071887784921099</v>
      </c>
      <c r="CV18" s="281">
        <f t="shared" si="52"/>
        <v>79.438859617933218</v>
      </c>
      <c r="CW18" s="286">
        <f t="shared" si="53"/>
        <v>67.30345911949685</v>
      </c>
      <c r="CX18" s="223">
        <v>42942</v>
      </c>
      <c r="CY18" s="222">
        <v>13688</v>
      </c>
      <c r="CZ18" s="222">
        <v>3421</v>
      </c>
      <c r="DA18" s="222">
        <v>968</v>
      </c>
      <c r="DB18" s="222">
        <v>24576</v>
      </c>
      <c r="DC18" s="222">
        <v>8561</v>
      </c>
      <c r="DD18" s="222">
        <v>8584</v>
      </c>
      <c r="DE18" s="206">
        <v>0</v>
      </c>
      <c r="DF18" s="222">
        <v>3878</v>
      </c>
      <c r="DG18" s="222">
        <v>2577</v>
      </c>
      <c r="DH18" s="222">
        <v>2483</v>
      </c>
      <c r="DI18" s="222">
        <v>1582</v>
      </c>
      <c r="DJ18" s="206">
        <v>0</v>
      </c>
      <c r="DK18" s="206">
        <v>0</v>
      </c>
      <c r="DL18" s="206">
        <v>0</v>
      </c>
      <c r="DM18" s="206">
        <v>0</v>
      </c>
      <c r="DN18" s="206">
        <v>0</v>
      </c>
      <c r="DO18" s="206">
        <v>0</v>
      </c>
      <c r="DP18" s="206">
        <v>0</v>
      </c>
      <c r="DQ18" s="212">
        <v>0</v>
      </c>
      <c r="DR18" s="279">
        <f t="shared" si="54"/>
        <v>5.4797687861271678</v>
      </c>
      <c r="DS18" s="280">
        <f t="shared" si="55"/>
        <v>4.8725560446309757</v>
      </c>
      <c r="DT18" s="281">
        <f t="shared" si="56"/>
        <v>72.687105500450855</v>
      </c>
      <c r="DU18" s="286">
        <f t="shared" si="57"/>
        <v>73.184117077370061</v>
      </c>
      <c r="DV18" s="221">
        <v>12975</v>
      </c>
      <c r="DW18" s="220">
        <v>9769</v>
      </c>
      <c r="DX18" s="220">
        <v>711</v>
      </c>
      <c r="DY18" s="220">
        <v>476</v>
      </c>
      <c r="DZ18" s="220">
        <v>8061</v>
      </c>
      <c r="EA18" s="220">
        <v>6801</v>
      </c>
      <c r="EB18" s="220">
        <v>1174</v>
      </c>
      <c r="EC18" s="211">
        <v>0</v>
      </c>
      <c r="ED18" s="220">
        <v>1337</v>
      </c>
      <c r="EE18" s="220">
        <v>1116</v>
      </c>
      <c r="EF18" s="220">
        <v>1692</v>
      </c>
      <c r="EG18" s="220">
        <v>1376</v>
      </c>
      <c r="EH18" s="211">
        <v>0</v>
      </c>
      <c r="EI18" s="211">
        <v>0</v>
      </c>
      <c r="EJ18" s="211">
        <v>0</v>
      </c>
      <c r="EK18" s="211">
        <v>0</v>
      </c>
      <c r="EL18" s="211">
        <v>0</v>
      </c>
      <c r="EM18" s="211">
        <v>0</v>
      </c>
      <c r="EN18" s="211">
        <v>0</v>
      </c>
      <c r="EO18" s="218">
        <v>0</v>
      </c>
      <c r="EP18" s="279">
        <f t="shared" si="58"/>
        <v>9.7912472183956769</v>
      </c>
      <c r="EQ18" s="280">
        <f t="shared" si="59"/>
        <v>9.4589124274726757</v>
      </c>
      <c r="ER18" s="281">
        <f t="shared" si="60"/>
        <v>71.31782945736434</v>
      </c>
      <c r="ES18" s="286">
        <f t="shared" si="61"/>
        <v>69.299552906110279</v>
      </c>
      <c r="ET18" s="221">
        <v>9437</v>
      </c>
      <c r="EU18" s="220">
        <v>7411</v>
      </c>
      <c r="EV18" s="220">
        <v>924</v>
      </c>
      <c r="EW18" s="220">
        <v>701</v>
      </c>
      <c r="EX18" s="220">
        <v>5612</v>
      </c>
      <c r="EY18" s="220">
        <v>4650</v>
      </c>
      <c r="EZ18" s="220">
        <v>644</v>
      </c>
      <c r="FA18" s="211">
        <v>0</v>
      </c>
      <c r="FB18" s="220">
        <v>1400</v>
      </c>
      <c r="FC18" s="220">
        <v>1290</v>
      </c>
      <c r="FD18" s="220">
        <v>857</v>
      </c>
      <c r="FE18" s="220">
        <v>770</v>
      </c>
      <c r="FF18" s="211">
        <v>0</v>
      </c>
      <c r="FG18" s="211">
        <v>0</v>
      </c>
      <c r="FH18" s="211">
        <v>0</v>
      </c>
      <c r="FI18" s="211">
        <v>0</v>
      </c>
      <c r="FJ18" s="211">
        <v>0</v>
      </c>
      <c r="FK18" s="211">
        <v>0</v>
      </c>
      <c r="FL18" s="211">
        <v>0</v>
      </c>
      <c r="FM18" s="214">
        <v>0</v>
      </c>
      <c r="FN18" s="114"/>
      <c r="FO18" s="114"/>
      <c r="FP18" s="114"/>
      <c r="FQ18" s="114"/>
      <c r="FR18" s="114"/>
      <c r="FS18" s="114"/>
      <c r="FT18" s="114"/>
      <c r="FU18" s="114"/>
      <c r="FV18" s="114"/>
      <c r="FW18" s="114"/>
      <c r="FX18" s="114"/>
      <c r="FY18" s="114"/>
      <c r="FZ18" s="114"/>
      <c r="GA18" s="114"/>
      <c r="GB18" s="114"/>
      <c r="GC18" s="114"/>
      <c r="GD18" s="114"/>
      <c r="GE18" s="114"/>
      <c r="GF18" s="114"/>
      <c r="GG18" s="114"/>
      <c r="GH18" s="114"/>
      <c r="GI18" s="114"/>
      <c r="GJ18" s="114"/>
      <c r="GK18" s="114"/>
      <c r="GL18" s="114"/>
      <c r="GM18" s="114"/>
      <c r="GN18" s="114"/>
      <c r="GO18" s="114"/>
      <c r="GP18" s="114"/>
      <c r="GQ18" s="114"/>
      <c r="GR18" s="114"/>
      <c r="GS18" s="114"/>
      <c r="GT18" s="115"/>
      <c r="GU18" s="115"/>
      <c r="GV18" s="115"/>
      <c r="GW18" s="115"/>
      <c r="GX18" s="115"/>
      <c r="GY18" s="115"/>
      <c r="GZ18" s="115"/>
      <c r="HA18" s="115"/>
      <c r="HB18" s="115"/>
      <c r="HC18" s="115"/>
      <c r="HD18" s="115"/>
      <c r="HE18" s="115"/>
      <c r="HF18" s="115"/>
      <c r="HG18" s="115"/>
      <c r="HH18" s="115"/>
      <c r="HI18" s="115"/>
      <c r="HJ18" s="115"/>
      <c r="HK18" s="115"/>
      <c r="HL18" s="115"/>
      <c r="HM18" s="115"/>
      <c r="HN18" s="115"/>
      <c r="HO18" s="115"/>
      <c r="HP18" s="115"/>
      <c r="HQ18" s="115"/>
      <c r="HR18" s="115"/>
      <c r="HS18" s="115"/>
      <c r="HT18" s="115"/>
      <c r="HU18" s="115"/>
      <c r="HV18" s="115"/>
      <c r="HW18" s="115"/>
      <c r="HX18" s="115"/>
      <c r="HY18" s="115"/>
      <c r="HZ18" s="115"/>
      <c r="IA18" s="115"/>
      <c r="IB18" s="115"/>
      <c r="IC18" s="115"/>
      <c r="ID18" s="115"/>
      <c r="IE18" s="115"/>
      <c r="IF18" s="115"/>
      <c r="IG18" s="115"/>
      <c r="IH18" s="115"/>
      <c r="II18" s="115"/>
      <c r="IJ18" s="115"/>
      <c r="IK18" s="115"/>
      <c r="IL18" s="115"/>
      <c r="IM18" s="115"/>
      <c r="IN18" s="115"/>
      <c r="IO18" s="115"/>
      <c r="IP18" s="115"/>
      <c r="IQ18" s="115"/>
      <c r="IR18" s="115"/>
      <c r="IS18" s="115"/>
      <c r="IT18" s="115"/>
      <c r="IU18" s="115"/>
      <c r="IV18" s="115"/>
      <c r="IW18" s="115"/>
      <c r="IX18" s="115"/>
      <c r="IY18" s="204"/>
      <c r="IZ18" s="204"/>
      <c r="JA18" s="204"/>
      <c r="JB18" s="204"/>
      <c r="JC18" s="204"/>
      <c r="JD18" s="204"/>
      <c r="JE18" s="204"/>
      <c r="JF18" s="204"/>
      <c r="JG18" s="204"/>
      <c r="JH18" s="204"/>
      <c r="JI18" s="204"/>
      <c r="JJ18" s="204"/>
      <c r="JK18" s="204"/>
      <c r="JL18" s="204"/>
      <c r="JM18" s="204"/>
      <c r="JN18" s="204"/>
      <c r="JO18" s="204"/>
      <c r="JP18" s="204"/>
      <c r="JQ18" s="204"/>
      <c r="JR18" s="204"/>
      <c r="JS18" s="204"/>
      <c r="JT18" s="204"/>
      <c r="JU18" s="204"/>
      <c r="JV18" s="204"/>
      <c r="JW18" s="204"/>
      <c r="JX18" s="204"/>
      <c r="JY18" s="204"/>
      <c r="JZ18" s="204"/>
      <c r="KA18" s="204"/>
      <c r="KB18" s="204"/>
      <c r="KC18" s="204"/>
      <c r="KD18" s="204"/>
      <c r="KE18" s="204"/>
      <c r="KF18" s="204"/>
      <c r="KG18" s="204"/>
      <c r="KH18" s="204"/>
      <c r="KI18" s="204"/>
      <c r="KJ18" s="204"/>
      <c r="KK18" s="204"/>
      <c r="KL18" s="204"/>
      <c r="KM18" s="204"/>
      <c r="KN18" s="204"/>
      <c r="KO18" s="204"/>
      <c r="KP18" s="204"/>
      <c r="KQ18" s="204"/>
      <c r="KR18" s="204"/>
      <c r="KS18" s="204"/>
      <c r="KT18" s="204"/>
      <c r="KU18" s="204"/>
      <c r="KV18" s="204"/>
      <c r="KW18" s="204"/>
      <c r="KX18" s="204"/>
      <c r="KY18" s="204"/>
      <c r="KZ18" s="204"/>
      <c r="LA18" s="204"/>
      <c r="LB18" s="204"/>
      <c r="LC18" s="204"/>
      <c r="LD18" s="204"/>
      <c r="LE18" s="204"/>
      <c r="LF18" s="204"/>
      <c r="LG18" s="204"/>
      <c r="LH18" s="204"/>
      <c r="LI18" s="204"/>
      <c r="LJ18" s="204"/>
      <c r="LK18" s="204"/>
      <c r="LL18" s="204"/>
      <c r="LM18" s="204"/>
      <c r="LN18" s="204"/>
      <c r="LO18" s="204"/>
      <c r="LP18" s="204"/>
      <c r="LQ18" s="204"/>
    </row>
    <row r="19" spans="1:329" s="219" customFormat="1" x14ac:dyDescent="0.3">
      <c r="A19" s="539">
        <v>1992</v>
      </c>
      <c r="B19" s="279">
        <f t="shared" si="62"/>
        <v>10.962145110410095</v>
      </c>
      <c r="C19" s="280">
        <f t="shared" si="39"/>
        <v>9.9574769666902903</v>
      </c>
      <c r="D19" s="281">
        <f t="shared" si="40"/>
        <v>71.907624169566603</v>
      </c>
      <c r="E19" s="286">
        <f t="shared" si="41"/>
        <v>69.73632428177882</v>
      </c>
      <c r="F19" s="226">
        <v>3804</v>
      </c>
      <c r="G19" s="225">
        <v>2822</v>
      </c>
      <c r="H19" s="225">
        <v>417</v>
      </c>
      <c r="I19" s="225">
        <v>281</v>
      </c>
      <c r="J19" s="225">
        <v>2273</v>
      </c>
      <c r="K19" s="225">
        <v>1772</v>
      </c>
      <c r="L19" s="225">
        <v>226</v>
      </c>
      <c r="M19" s="206">
        <v>0</v>
      </c>
      <c r="N19" s="225">
        <v>477</v>
      </c>
      <c r="O19" s="225">
        <v>421</v>
      </c>
      <c r="P19" s="225">
        <v>411</v>
      </c>
      <c r="Q19" s="225">
        <v>348</v>
      </c>
      <c r="R19" s="206">
        <v>0</v>
      </c>
      <c r="S19" s="206">
        <v>0</v>
      </c>
      <c r="T19" s="206">
        <v>0</v>
      </c>
      <c r="U19" s="206">
        <v>0</v>
      </c>
      <c r="V19" s="206">
        <v>0</v>
      </c>
      <c r="W19" s="206">
        <v>0</v>
      </c>
      <c r="X19" s="206">
        <v>0</v>
      </c>
      <c r="Y19" s="212">
        <v>0</v>
      </c>
      <c r="Z19" s="279">
        <f t="shared" si="42"/>
        <v>6.8861454046639237</v>
      </c>
      <c r="AA19" s="280">
        <f t="shared" si="43"/>
        <v>5.9445178335535003</v>
      </c>
      <c r="AB19" s="281">
        <f t="shared" si="44"/>
        <v>73.691732629727355</v>
      </c>
      <c r="AC19" s="286">
        <f t="shared" si="45"/>
        <v>70.529026217228463</v>
      </c>
      <c r="AD19" s="226">
        <v>21870</v>
      </c>
      <c r="AE19" s="225">
        <v>13626</v>
      </c>
      <c r="AF19" s="225">
        <v>1506</v>
      </c>
      <c r="AG19" s="225">
        <v>810</v>
      </c>
      <c r="AH19" s="225">
        <v>13406</v>
      </c>
      <c r="AI19" s="225">
        <v>9039</v>
      </c>
      <c r="AJ19" s="225">
        <v>2172</v>
      </c>
      <c r="AK19" s="225"/>
      <c r="AL19" s="225">
        <v>3095</v>
      </c>
      <c r="AM19" s="225">
        <v>2377</v>
      </c>
      <c r="AN19" s="225">
        <v>1691</v>
      </c>
      <c r="AO19" s="225">
        <v>1400</v>
      </c>
      <c r="AP19" s="206">
        <v>0</v>
      </c>
      <c r="AQ19" s="206">
        <v>0</v>
      </c>
      <c r="AR19" s="206">
        <v>0</v>
      </c>
      <c r="AS19" s="206">
        <v>0</v>
      </c>
      <c r="AT19" s="206">
        <v>0</v>
      </c>
      <c r="AU19" s="206">
        <v>0</v>
      </c>
      <c r="AV19" s="206">
        <v>0</v>
      </c>
      <c r="AW19" s="212">
        <v>0</v>
      </c>
      <c r="AX19" s="279">
        <f t="shared" si="46"/>
        <v>5.2764942614398569</v>
      </c>
      <c r="AY19" s="280">
        <f t="shared" si="47"/>
        <v>5.2741670401912444</v>
      </c>
      <c r="AZ19" s="281">
        <f t="shared" si="48"/>
        <v>89.897718332022023</v>
      </c>
      <c r="BA19" s="286">
        <f t="shared" si="49"/>
        <v>90.01577287066246</v>
      </c>
      <c r="BB19" s="221">
        <v>6709</v>
      </c>
      <c r="BC19" s="220">
        <v>6693</v>
      </c>
      <c r="BD19" s="220">
        <v>354</v>
      </c>
      <c r="BE19" s="220">
        <v>353</v>
      </c>
      <c r="BF19" s="220">
        <v>5713</v>
      </c>
      <c r="BG19" s="220">
        <v>5707</v>
      </c>
      <c r="BH19" s="220">
        <v>0</v>
      </c>
      <c r="BI19" s="211">
        <v>0</v>
      </c>
      <c r="BJ19" s="220">
        <v>388</v>
      </c>
      <c r="BK19" s="220">
        <v>379</v>
      </c>
      <c r="BL19" s="220">
        <v>254</v>
      </c>
      <c r="BM19" s="220">
        <v>254</v>
      </c>
      <c r="BN19" s="211">
        <v>0</v>
      </c>
      <c r="BO19" s="211">
        <v>0</v>
      </c>
      <c r="BP19" s="211">
        <v>0</v>
      </c>
      <c r="BQ19" s="211">
        <v>0</v>
      </c>
      <c r="BR19" s="211">
        <v>0</v>
      </c>
      <c r="BS19" s="211">
        <v>0</v>
      </c>
      <c r="BT19" s="211">
        <v>0</v>
      </c>
      <c r="BU19" s="214">
        <v>0</v>
      </c>
      <c r="BV19" s="210">
        <v>0</v>
      </c>
      <c r="BW19" s="209">
        <v>0</v>
      </c>
      <c r="BX19" s="208">
        <v>0</v>
      </c>
      <c r="BY19" s="224">
        <v>0</v>
      </c>
      <c r="BZ19" s="213">
        <v>0</v>
      </c>
      <c r="CA19" s="206">
        <v>0</v>
      </c>
      <c r="CB19" s="206">
        <v>0</v>
      </c>
      <c r="CC19" s="206">
        <v>0</v>
      </c>
      <c r="CD19" s="206">
        <v>0</v>
      </c>
      <c r="CE19" s="206">
        <v>0</v>
      </c>
      <c r="CF19" s="206">
        <v>0</v>
      </c>
      <c r="CG19" s="206">
        <v>0</v>
      </c>
      <c r="CH19" s="206">
        <v>0</v>
      </c>
      <c r="CI19" s="206">
        <v>0</v>
      </c>
      <c r="CJ19" s="206">
        <v>0</v>
      </c>
      <c r="CK19" s="206">
        <v>0</v>
      </c>
      <c r="CL19" s="206">
        <v>0</v>
      </c>
      <c r="CM19" s="206">
        <v>0</v>
      </c>
      <c r="CN19" s="206">
        <v>0</v>
      </c>
      <c r="CO19" s="206">
        <v>0</v>
      </c>
      <c r="CP19" s="206">
        <v>0</v>
      </c>
      <c r="CQ19" s="206">
        <v>0</v>
      </c>
      <c r="CR19" s="206">
        <v>0</v>
      </c>
      <c r="CS19" s="212">
        <v>0</v>
      </c>
      <c r="CT19" s="279">
        <f t="shared" si="50"/>
        <v>7.7862840838306511</v>
      </c>
      <c r="CU19" s="280">
        <f t="shared" si="51"/>
        <v>7.7005079325264942</v>
      </c>
      <c r="CV19" s="281">
        <f t="shared" si="52"/>
        <v>76.785131163600738</v>
      </c>
      <c r="CW19" s="286">
        <f t="shared" si="53"/>
        <v>64.984034241456627</v>
      </c>
      <c r="CX19" s="223">
        <v>49767</v>
      </c>
      <c r="CY19" s="222">
        <v>15947</v>
      </c>
      <c r="CZ19" s="222">
        <v>3875</v>
      </c>
      <c r="DA19" s="222">
        <v>1228</v>
      </c>
      <c r="DB19" s="222">
        <v>28217</v>
      </c>
      <c r="DC19" s="222">
        <v>9565</v>
      </c>
      <c r="DD19" s="222">
        <v>9144</v>
      </c>
      <c r="DE19" s="206">
        <v>0</v>
      </c>
      <c r="DF19" s="222">
        <v>5793</v>
      </c>
      <c r="DG19" s="222">
        <v>3422</v>
      </c>
      <c r="DH19" s="222">
        <v>2738</v>
      </c>
      <c r="DI19" s="222">
        <v>1732</v>
      </c>
      <c r="DJ19" s="206">
        <v>0</v>
      </c>
      <c r="DK19" s="206">
        <v>0</v>
      </c>
      <c r="DL19" s="206">
        <v>0</v>
      </c>
      <c r="DM19" s="206">
        <v>0</v>
      </c>
      <c r="DN19" s="206">
        <v>0</v>
      </c>
      <c r="DO19" s="206">
        <v>0</v>
      </c>
      <c r="DP19" s="206">
        <v>0</v>
      </c>
      <c r="DQ19" s="212">
        <v>0</v>
      </c>
      <c r="DR19" s="279">
        <f t="shared" si="54"/>
        <v>6.5435212323631653</v>
      </c>
      <c r="DS19" s="280">
        <f t="shared" si="55"/>
        <v>5.5365946150929091</v>
      </c>
      <c r="DT19" s="281">
        <f t="shared" si="56"/>
        <v>71.828521434820644</v>
      </c>
      <c r="DU19" s="286">
        <f t="shared" si="57"/>
        <v>73.354074668807712</v>
      </c>
      <c r="DV19" s="221">
        <v>14671</v>
      </c>
      <c r="DW19" s="220">
        <v>10548</v>
      </c>
      <c r="DX19" s="220">
        <v>960</v>
      </c>
      <c r="DY19" s="220">
        <v>584</v>
      </c>
      <c r="DZ19" s="220">
        <v>9031</v>
      </c>
      <c r="EA19" s="220">
        <v>7309</v>
      </c>
      <c r="EB19" s="220">
        <v>1138</v>
      </c>
      <c r="EC19" s="211">
        <v>0</v>
      </c>
      <c r="ED19" s="220">
        <v>1928</v>
      </c>
      <c r="EE19" s="220">
        <v>1352</v>
      </c>
      <c r="EF19" s="220">
        <v>1614</v>
      </c>
      <c r="EG19" s="220">
        <v>1303</v>
      </c>
      <c r="EH19" s="211">
        <v>0</v>
      </c>
      <c r="EI19" s="211">
        <v>0</v>
      </c>
      <c r="EJ19" s="211">
        <v>0</v>
      </c>
      <c r="EK19" s="211">
        <v>0</v>
      </c>
      <c r="EL19" s="211">
        <v>0</v>
      </c>
      <c r="EM19" s="211">
        <v>0</v>
      </c>
      <c r="EN19" s="211">
        <v>0</v>
      </c>
      <c r="EO19" s="218">
        <v>0</v>
      </c>
      <c r="EP19" s="279">
        <f t="shared" si="58"/>
        <v>7.9824927052938728</v>
      </c>
      <c r="EQ19" s="280">
        <f t="shared" si="59"/>
        <v>7.4585635359116029</v>
      </c>
      <c r="ER19" s="281">
        <f t="shared" si="60"/>
        <v>67.179045745204135</v>
      </c>
      <c r="ES19" s="286">
        <f t="shared" si="61"/>
        <v>65.25373134328359</v>
      </c>
      <c r="ET19" s="221">
        <v>9596</v>
      </c>
      <c r="EU19" s="220">
        <v>7240</v>
      </c>
      <c r="EV19" s="220">
        <v>766</v>
      </c>
      <c r="EW19" s="220">
        <v>540</v>
      </c>
      <c r="EX19" s="220">
        <v>5463</v>
      </c>
      <c r="EY19" s="220">
        <v>4372</v>
      </c>
      <c r="EZ19" s="220">
        <v>698</v>
      </c>
      <c r="FA19" s="211">
        <v>0</v>
      </c>
      <c r="FB19" s="220">
        <v>1472</v>
      </c>
      <c r="FC19" s="220">
        <v>1282</v>
      </c>
      <c r="FD19" s="220">
        <v>1197</v>
      </c>
      <c r="FE19" s="220">
        <v>1046</v>
      </c>
      <c r="FF19" s="211">
        <v>0</v>
      </c>
      <c r="FG19" s="211">
        <v>0</v>
      </c>
      <c r="FH19" s="211">
        <v>0</v>
      </c>
      <c r="FI19" s="211">
        <v>0</v>
      </c>
      <c r="FJ19" s="211">
        <v>0</v>
      </c>
      <c r="FK19" s="211">
        <v>0</v>
      </c>
      <c r="FL19" s="211">
        <v>0</v>
      </c>
      <c r="FM19" s="214">
        <v>0</v>
      </c>
      <c r="FN19" s="114"/>
      <c r="FO19" s="114"/>
      <c r="FP19" s="114"/>
      <c r="FQ19" s="114"/>
      <c r="FR19" s="114"/>
      <c r="FS19" s="114"/>
      <c r="FT19" s="114"/>
      <c r="FU19" s="114"/>
      <c r="FV19" s="114"/>
      <c r="FW19" s="114"/>
      <c r="FX19" s="114"/>
      <c r="FY19" s="114"/>
      <c r="FZ19" s="114"/>
      <c r="GA19" s="114"/>
      <c r="GB19" s="114"/>
      <c r="GC19" s="114"/>
      <c r="GD19" s="114"/>
      <c r="GE19" s="114"/>
      <c r="GF19" s="114"/>
      <c r="GG19" s="114"/>
      <c r="GH19" s="114"/>
      <c r="GI19" s="114"/>
      <c r="GJ19" s="114"/>
      <c r="GK19" s="114"/>
      <c r="GL19" s="114"/>
      <c r="GM19" s="114"/>
      <c r="GN19" s="114"/>
      <c r="GO19" s="114"/>
      <c r="GP19" s="114"/>
      <c r="GQ19" s="114"/>
      <c r="GR19" s="114"/>
      <c r="GS19" s="114"/>
      <c r="GT19" s="115"/>
      <c r="GU19" s="115"/>
      <c r="GV19" s="115"/>
      <c r="GW19" s="115"/>
      <c r="GX19" s="115"/>
      <c r="GY19" s="115"/>
      <c r="GZ19" s="115"/>
      <c r="HA19" s="115"/>
      <c r="HB19" s="115"/>
      <c r="HC19" s="115"/>
      <c r="HD19" s="115"/>
      <c r="HE19" s="115"/>
      <c r="HF19" s="115"/>
      <c r="HG19" s="115"/>
      <c r="HH19" s="115"/>
      <c r="HI19" s="115"/>
      <c r="HJ19" s="115"/>
      <c r="HK19" s="115"/>
      <c r="HL19" s="115"/>
      <c r="HM19" s="115"/>
      <c r="HN19" s="115"/>
      <c r="HO19" s="115"/>
      <c r="HP19" s="115"/>
      <c r="HQ19" s="115"/>
      <c r="HR19" s="115"/>
      <c r="HS19" s="115"/>
      <c r="HT19" s="115"/>
      <c r="HU19" s="115"/>
      <c r="HV19" s="115"/>
      <c r="HW19" s="115"/>
      <c r="HX19" s="115"/>
      <c r="HY19" s="115"/>
      <c r="HZ19" s="115"/>
      <c r="IA19" s="115"/>
      <c r="IB19" s="115"/>
      <c r="IC19" s="115"/>
      <c r="ID19" s="115"/>
      <c r="IE19" s="115"/>
      <c r="IF19" s="115"/>
      <c r="IG19" s="115"/>
      <c r="IH19" s="115"/>
      <c r="II19" s="115"/>
      <c r="IJ19" s="115"/>
      <c r="IK19" s="115"/>
      <c r="IL19" s="115"/>
      <c r="IM19" s="115"/>
      <c r="IN19" s="115"/>
      <c r="IO19" s="115"/>
      <c r="IP19" s="115"/>
      <c r="IQ19" s="115"/>
      <c r="IR19" s="115"/>
      <c r="IS19" s="115"/>
      <c r="IT19" s="115"/>
      <c r="IU19" s="115"/>
      <c r="IV19" s="115"/>
      <c r="IW19" s="115"/>
      <c r="IX19" s="115"/>
      <c r="IY19" s="204"/>
      <c r="IZ19" s="204"/>
      <c r="JA19" s="204"/>
      <c r="JB19" s="204"/>
      <c r="JC19" s="204"/>
      <c r="JD19" s="204"/>
      <c r="JE19" s="204"/>
      <c r="JF19" s="204"/>
      <c r="JG19" s="204"/>
      <c r="JH19" s="204"/>
      <c r="JI19" s="204"/>
      <c r="JJ19" s="204"/>
      <c r="JK19" s="204"/>
      <c r="JL19" s="204"/>
      <c r="JM19" s="204"/>
      <c r="JN19" s="204"/>
      <c r="JO19" s="204"/>
      <c r="JP19" s="204"/>
      <c r="JQ19" s="204"/>
      <c r="JR19" s="204"/>
      <c r="JS19" s="204"/>
      <c r="JT19" s="204"/>
      <c r="JU19" s="204"/>
      <c r="JV19" s="204"/>
      <c r="JW19" s="204"/>
      <c r="JX19" s="204"/>
      <c r="JY19" s="204"/>
      <c r="JZ19" s="204"/>
      <c r="KA19" s="204"/>
      <c r="KB19" s="204"/>
      <c r="KC19" s="204"/>
      <c r="KD19" s="204"/>
      <c r="KE19" s="204"/>
      <c r="KF19" s="204"/>
      <c r="KG19" s="204"/>
      <c r="KH19" s="204"/>
      <c r="KI19" s="204"/>
      <c r="KJ19" s="204"/>
      <c r="KK19" s="204"/>
      <c r="KL19" s="204"/>
      <c r="KM19" s="204"/>
      <c r="KN19" s="204"/>
      <c r="KO19" s="204"/>
      <c r="KP19" s="204"/>
      <c r="KQ19" s="204"/>
      <c r="KR19" s="204"/>
      <c r="KS19" s="204"/>
      <c r="KT19" s="204"/>
      <c r="KU19" s="204"/>
      <c r="KV19" s="204"/>
      <c r="KW19" s="204"/>
      <c r="KX19" s="204"/>
      <c r="KY19" s="204"/>
      <c r="KZ19" s="204"/>
      <c r="LA19" s="204"/>
      <c r="LB19" s="204"/>
      <c r="LC19" s="204"/>
      <c r="LD19" s="204"/>
      <c r="LE19" s="204"/>
      <c r="LF19" s="204"/>
      <c r="LG19" s="204"/>
      <c r="LH19" s="204"/>
      <c r="LI19" s="204"/>
      <c r="LJ19" s="204"/>
      <c r="LK19" s="204"/>
      <c r="LL19" s="204"/>
      <c r="LM19" s="204"/>
      <c r="LN19" s="204"/>
      <c r="LO19" s="204"/>
      <c r="LP19" s="204"/>
      <c r="LQ19" s="204"/>
    </row>
    <row r="20" spans="1:329" s="219" customFormat="1" x14ac:dyDescent="0.3">
      <c r="A20" s="539">
        <v>1993</v>
      </c>
      <c r="B20" s="279">
        <f t="shared" si="62"/>
        <v>13.041408852927178</v>
      </c>
      <c r="C20" s="280">
        <f t="shared" si="39"/>
        <v>11.578947368421053</v>
      </c>
      <c r="D20" s="281">
        <f t="shared" si="40"/>
        <v>70.20665901262916</v>
      </c>
      <c r="E20" s="286">
        <f t="shared" si="41"/>
        <v>66.847041847041851</v>
      </c>
      <c r="F20" s="226">
        <v>4202</v>
      </c>
      <c r="G20" s="225">
        <v>3135</v>
      </c>
      <c r="H20" s="225">
        <v>548</v>
      </c>
      <c r="I20" s="225">
        <v>363</v>
      </c>
      <c r="J20" s="225">
        <v>2446</v>
      </c>
      <c r="K20" s="225">
        <v>1853</v>
      </c>
      <c r="L20" s="225">
        <v>170</v>
      </c>
      <c r="M20" s="206">
        <v>0</v>
      </c>
      <c r="N20" s="225">
        <v>610</v>
      </c>
      <c r="O20" s="225">
        <v>528</v>
      </c>
      <c r="P20" s="225">
        <v>428</v>
      </c>
      <c r="Q20" s="225">
        <v>391</v>
      </c>
      <c r="R20" s="206">
        <v>0</v>
      </c>
      <c r="S20" s="206">
        <v>0</v>
      </c>
      <c r="T20" s="206">
        <v>0</v>
      </c>
      <c r="U20" s="206">
        <v>0</v>
      </c>
      <c r="V20" s="206">
        <v>0</v>
      </c>
      <c r="W20" s="206">
        <v>0</v>
      </c>
      <c r="X20" s="206">
        <v>0</v>
      </c>
      <c r="Y20" s="212">
        <v>0</v>
      </c>
      <c r="Z20" s="279">
        <f t="shared" si="42"/>
        <v>9.4017094017094021</v>
      </c>
      <c r="AA20" s="280">
        <f t="shared" si="43"/>
        <v>7.8762755102040813</v>
      </c>
      <c r="AB20" s="281">
        <f t="shared" si="44"/>
        <v>71.160861526160616</v>
      </c>
      <c r="AC20" s="286">
        <f t="shared" si="45"/>
        <v>68.286604361370721</v>
      </c>
      <c r="AD20" s="226">
        <v>24219</v>
      </c>
      <c r="AE20" s="225">
        <v>15680</v>
      </c>
      <c r="AF20" s="225">
        <v>2277</v>
      </c>
      <c r="AG20" s="225">
        <v>1235</v>
      </c>
      <c r="AH20" s="225">
        <v>14240</v>
      </c>
      <c r="AI20" s="225">
        <v>9864</v>
      </c>
      <c r="AJ20" s="225">
        <v>1931</v>
      </c>
      <c r="AK20" s="225"/>
      <c r="AL20" s="225">
        <v>3821</v>
      </c>
      <c r="AM20" s="225">
        <v>2968</v>
      </c>
      <c r="AN20" s="225">
        <v>1950</v>
      </c>
      <c r="AO20" s="225">
        <v>1613</v>
      </c>
      <c r="AP20" s="206">
        <v>0</v>
      </c>
      <c r="AQ20" s="206">
        <v>0</v>
      </c>
      <c r="AR20" s="206">
        <v>0</v>
      </c>
      <c r="AS20" s="206">
        <v>0</v>
      </c>
      <c r="AT20" s="206">
        <v>0</v>
      </c>
      <c r="AU20" s="206">
        <v>0</v>
      </c>
      <c r="AV20" s="206">
        <v>0</v>
      </c>
      <c r="AW20" s="212">
        <v>0</v>
      </c>
      <c r="AX20" s="279">
        <f t="shared" si="46"/>
        <v>6.5182364142375855</v>
      </c>
      <c r="AY20" s="280">
        <f t="shared" si="47"/>
        <v>6.4625349624613566</v>
      </c>
      <c r="AZ20" s="281">
        <f t="shared" si="48"/>
        <v>88.522531009577648</v>
      </c>
      <c r="BA20" s="286">
        <f t="shared" si="49"/>
        <v>88.495435945860876</v>
      </c>
      <c r="BB20" s="221">
        <v>6827</v>
      </c>
      <c r="BC20" s="220">
        <v>6793</v>
      </c>
      <c r="BD20" s="220">
        <v>445</v>
      </c>
      <c r="BE20" s="220">
        <v>439</v>
      </c>
      <c r="BF20" s="220">
        <v>5638</v>
      </c>
      <c r="BG20" s="220">
        <v>5623</v>
      </c>
      <c r="BH20" s="220">
        <v>13</v>
      </c>
      <c r="BI20" s="211">
        <v>0</v>
      </c>
      <c r="BJ20" s="220">
        <v>375</v>
      </c>
      <c r="BK20" s="220">
        <v>375</v>
      </c>
      <c r="BL20" s="220">
        <v>356</v>
      </c>
      <c r="BM20" s="220">
        <v>356</v>
      </c>
      <c r="BN20" s="211">
        <v>0</v>
      </c>
      <c r="BO20" s="211">
        <v>0</v>
      </c>
      <c r="BP20" s="211">
        <v>0</v>
      </c>
      <c r="BQ20" s="211">
        <v>0</v>
      </c>
      <c r="BR20" s="211">
        <v>0</v>
      </c>
      <c r="BS20" s="211">
        <v>0</v>
      </c>
      <c r="BT20" s="211">
        <v>0</v>
      </c>
      <c r="BU20" s="214">
        <v>0</v>
      </c>
      <c r="BV20" s="210">
        <v>0</v>
      </c>
      <c r="BW20" s="209">
        <v>0</v>
      </c>
      <c r="BX20" s="208">
        <v>0</v>
      </c>
      <c r="BY20" s="224">
        <v>0</v>
      </c>
      <c r="BZ20" s="213">
        <v>0</v>
      </c>
      <c r="CA20" s="206">
        <v>0</v>
      </c>
      <c r="CB20" s="206">
        <v>0</v>
      </c>
      <c r="CC20" s="206">
        <v>0</v>
      </c>
      <c r="CD20" s="206">
        <v>0</v>
      </c>
      <c r="CE20" s="206">
        <v>0</v>
      </c>
      <c r="CF20" s="206">
        <v>0</v>
      </c>
      <c r="CG20" s="206">
        <v>0</v>
      </c>
      <c r="CH20" s="206">
        <v>0</v>
      </c>
      <c r="CI20" s="206">
        <v>0</v>
      </c>
      <c r="CJ20" s="206">
        <v>0</v>
      </c>
      <c r="CK20" s="206">
        <v>0</v>
      </c>
      <c r="CL20" s="206">
        <v>0</v>
      </c>
      <c r="CM20" s="206">
        <v>0</v>
      </c>
      <c r="CN20" s="206">
        <v>0</v>
      </c>
      <c r="CO20" s="206">
        <v>0</v>
      </c>
      <c r="CP20" s="206">
        <v>0</v>
      </c>
      <c r="CQ20" s="206">
        <v>0</v>
      </c>
      <c r="CR20" s="206">
        <v>0</v>
      </c>
      <c r="CS20" s="212">
        <v>0</v>
      </c>
      <c r="CT20" s="279">
        <f t="shared" si="50"/>
        <v>8.8525630259941401</v>
      </c>
      <c r="CU20" s="280">
        <f t="shared" si="51"/>
        <v>7.4778127683939308</v>
      </c>
      <c r="CV20" s="281">
        <f t="shared" si="52"/>
        <v>70.998760090083252</v>
      </c>
      <c r="CW20" s="286">
        <f t="shared" si="53"/>
        <v>59.384862924685933</v>
      </c>
      <c r="CX20" s="223">
        <v>53589</v>
      </c>
      <c r="CY20" s="222">
        <v>17465</v>
      </c>
      <c r="CZ20" s="222">
        <v>4744</v>
      </c>
      <c r="DA20" s="222">
        <v>1306</v>
      </c>
      <c r="DB20" s="222">
        <v>28058</v>
      </c>
      <c r="DC20" s="222">
        <v>9596</v>
      </c>
      <c r="DD20" s="222">
        <v>9326</v>
      </c>
      <c r="DE20" s="206">
        <v>0</v>
      </c>
      <c r="DF20" s="222">
        <v>7476</v>
      </c>
      <c r="DG20" s="222">
        <v>4300</v>
      </c>
      <c r="DH20" s="222">
        <v>3985</v>
      </c>
      <c r="DI20" s="222">
        <v>2263</v>
      </c>
      <c r="DJ20" s="206">
        <v>0</v>
      </c>
      <c r="DK20" s="206">
        <v>0</v>
      </c>
      <c r="DL20" s="206">
        <v>0</v>
      </c>
      <c r="DM20" s="206">
        <v>0</v>
      </c>
      <c r="DN20" s="206">
        <v>0</v>
      </c>
      <c r="DO20" s="206">
        <v>0</v>
      </c>
      <c r="DP20" s="206">
        <v>0</v>
      </c>
      <c r="DQ20" s="212">
        <v>0</v>
      </c>
      <c r="DR20" s="279">
        <f t="shared" si="54"/>
        <v>4.0244103579086259</v>
      </c>
      <c r="DS20" s="280">
        <f t="shared" si="55"/>
        <v>2.9598548423678839</v>
      </c>
      <c r="DT20" s="281">
        <f t="shared" si="56"/>
        <v>80.064161319890005</v>
      </c>
      <c r="DU20" s="286">
        <f t="shared" si="57"/>
        <v>82.330255930816875</v>
      </c>
      <c r="DV20" s="221">
        <v>12126</v>
      </c>
      <c r="DW20" s="220">
        <v>8818</v>
      </c>
      <c r="DX20" s="220">
        <v>488</v>
      </c>
      <c r="DY20" s="220">
        <v>261</v>
      </c>
      <c r="DZ20" s="220">
        <v>8735</v>
      </c>
      <c r="EA20" s="220">
        <v>7045</v>
      </c>
      <c r="EB20" s="220">
        <v>728</v>
      </c>
      <c r="EC20" s="211">
        <v>0</v>
      </c>
      <c r="ED20" s="220">
        <v>1151</v>
      </c>
      <c r="EE20" s="220">
        <v>749</v>
      </c>
      <c r="EF20" s="220">
        <v>1024</v>
      </c>
      <c r="EG20" s="220">
        <v>763</v>
      </c>
      <c r="EH20" s="211">
        <v>0</v>
      </c>
      <c r="EI20" s="211">
        <v>0</v>
      </c>
      <c r="EJ20" s="211">
        <v>0</v>
      </c>
      <c r="EK20" s="211">
        <v>0</v>
      </c>
      <c r="EL20" s="211">
        <v>0</v>
      </c>
      <c r="EM20" s="211">
        <v>0</v>
      </c>
      <c r="EN20" s="211">
        <v>0</v>
      </c>
      <c r="EO20" s="218">
        <v>0</v>
      </c>
      <c r="EP20" s="279">
        <f t="shared" si="58"/>
        <v>8.2354021300036724</v>
      </c>
      <c r="EQ20" s="280">
        <f t="shared" si="59"/>
        <v>7.3725583611243453</v>
      </c>
      <c r="ER20" s="281">
        <f t="shared" si="60"/>
        <v>62.64459301708586</v>
      </c>
      <c r="ES20" s="286">
        <f t="shared" si="61"/>
        <v>59.920277742059923</v>
      </c>
      <c r="ET20" s="221">
        <v>10892</v>
      </c>
      <c r="EU20" s="220">
        <v>8396</v>
      </c>
      <c r="EV20" s="220">
        <v>897</v>
      </c>
      <c r="EW20" s="220">
        <v>619</v>
      </c>
      <c r="EX20" s="220">
        <v>5903</v>
      </c>
      <c r="EY20" s="220">
        <v>4660</v>
      </c>
      <c r="EZ20" s="220">
        <v>572</v>
      </c>
      <c r="FA20" s="211">
        <v>0</v>
      </c>
      <c r="FB20" s="220">
        <v>2533</v>
      </c>
      <c r="FC20" s="220">
        <v>2242</v>
      </c>
      <c r="FD20" s="220">
        <v>987</v>
      </c>
      <c r="FE20" s="220">
        <v>875</v>
      </c>
      <c r="FF20" s="211">
        <v>0</v>
      </c>
      <c r="FG20" s="211">
        <v>0</v>
      </c>
      <c r="FH20" s="211">
        <v>0</v>
      </c>
      <c r="FI20" s="211">
        <v>0</v>
      </c>
      <c r="FJ20" s="211">
        <v>0</v>
      </c>
      <c r="FK20" s="211">
        <v>0</v>
      </c>
      <c r="FL20" s="211">
        <v>0</v>
      </c>
      <c r="FM20" s="214">
        <v>0</v>
      </c>
      <c r="FN20" s="114"/>
      <c r="FO20" s="114"/>
      <c r="FP20" s="114"/>
      <c r="FQ20" s="114"/>
      <c r="FR20" s="114"/>
      <c r="FS20" s="114"/>
      <c r="FT20" s="114"/>
      <c r="FU20" s="114"/>
      <c r="FV20" s="114"/>
      <c r="FW20" s="114"/>
      <c r="FX20" s="114"/>
      <c r="FY20" s="114"/>
      <c r="FZ20" s="114"/>
      <c r="GA20" s="114"/>
      <c r="GB20" s="114"/>
      <c r="GC20" s="114"/>
      <c r="GD20" s="114"/>
      <c r="GE20" s="114"/>
      <c r="GF20" s="114"/>
      <c r="GG20" s="114"/>
      <c r="GH20" s="114"/>
      <c r="GI20" s="114"/>
      <c r="GJ20" s="114"/>
      <c r="GK20" s="114"/>
      <c r="GL20" s="114"/>
      <c r="GM20" s="114"/>
      <c r="GN20" s="114"/>
      <c r="GO20" s="114"/>
      <c r="GP20" s="114"/>
      <c r="GQ20" s="114"/>
      <c r="GR20" s="114"/>
      <c r="GS20" s="114"/>
      <c r="GT20" s="115"/>
      <c r="GU20" s="115"/>
      <c r="GV20" s="115"/>
      <c r="GW20" s="115"/>
      <c r="GX20" s="115"/>
      <c r="GY20" s="115"/>
      <c r="GZ20" s="115"/>
      <c r="HA20" s="115"/>
      <c r="HB20" s="115"/>
      <c r="HC20" s="115"/>
      <c r="HD20" s="115"/>
      <c r="HE20" s="115"/>
      <c r="HF20" s="115"/>
      <c r="HG20" s="115"/>
      <c r="HH20" s="115"/>
      <c r="HI20" s="115"/>
      <c r="HJ20" s="115"/>
      <c r="HK20" s="115"/>
      <c r="HL20" s="115"/>
      <c r="HM20" s="115"/>
      <c r="HN20" s="115"/>
      <c r="HO20" s="115"/>
      <c r="HP20" s="115"/>
      <c r="HQ20" s="115"/>
      <c r="HR20" s="115"/>
      <c r="HS20" s="115"/>
      <c r="HT20" s="115"/>
      <c r="HU20" s="115"/>
      <c r="HV20" s="115"/>
      <c r="HW20" s="115"/>
      <c r="HX20" s="115"/>
      <c r="HY20" s="115"/>
      <c r="HZ20" s="115"/>
      <c r="IA20" s="115"/>
      <c r="IB20" s="115"/>
      <c r="IC20" s="115"/>
      <c r="ID20" s="115"/>
      <c r="IE20" s="115"/>
      <c r="IF20" s="115"/>
      <c r="IG20" s="115"/>
      <c r="IH20" s="115"/>
      <c r="II20" s="115"/>
      <c r="IJ20" s="115"/>
      <c r="IK20" s="115"/>
      <c r="IL20" s="115"/>
      <c r="IM20" s="115"/>
      <c r="IN20" s="115"/>
      <c r="IO20" s="115"/>
      <c r="IP20" s="115"/>
      <c r="IQ20" s="115"/>
      <c r="IR20" s="115"/>
      <c r="IS20" s="115"/>
      <c r="IT20" s="115"/>
      <c r="IU20" s="115"/>
      <c r="IV20" s="115"/>
      <c r="IW20" s="115"/>
      <c r="IX20" s="115"/>
      <c r="IY20" s="204"/>
      <c r="IZ20" s="204"/>
      <c r="JA20" s="204"/>
      <c r="JB20" s="204"/>
      <c r="JC20" s="204"/>
      <c r="JD20" s="204"/>
      <c r="JE20" s="204"/>
      <c r="JF20" s="204"/>
      <c r="JG20" s="204"/>
      <c r="JH20" s="204"/>
      <c r="JI20" s="204"/>
      <c r="JJ20" s="204"/>
      <c r="JK20" s="204"/>
      <c r="JL20" s="204"/>
      <c r="JM20" s="204"/>
      <c r="JN20" s="204"/>
      <c r="JO20" s="204"/>
      <c r="JP20" s="204"/>
      <c r="JQ20" s="204"/>
      <c r="JR20" s="204"/>
      <c r="JS20" s="204"/>
      <c r="JT20" s="204"/>
      <c r="JU20" s="204"/>
      <c r="JV20" s="204"/>
      <c r="JW20" s="204"/>
      <c r="JX20" s="204"/>
      <c r="JY20" s="204"/>
      <c r="JZ20" s="204"/>
      <c r="KA20" s="204"/>
      <c r="KB20" s="204"/>
      <c r="KC20" s="204"/>
      <c r="KD20" s="204"/>
      <c r="KE20" s="204"/>
      <c r="KF20" s="204"/>
      <c r="KG20" s="204"/>
      <c r="KH20" s="204"/>
      <c r="KI20" s="204"/>
      <c r="KJ20" s="204"/>
      <c r="KK20" s="204"/>
      <c r="KL20" s="204"/>
      <c r="KM20" s="204"/>
      <c r="KN20" s="204"/>
      <c r="KO20" s="204"/>
      <c r="KP20" s="204"/>
      <c r="KQ20" s="204"/>
      <c r="KR20" s="204"/>
      <c r="KS20" s="204"/>
      <c r="KT20" s="204"/>
      <c r="KU20" s="204"/>
      <c r="KV20" s="204"/>
      <c r="KW20" s="204"/>
      <c r="KX20" s="204"/>
      <c r="KY20" s="204"/>
      <c r="KZ20" s="204"/>
      <c r="LA20" s="204"/>
      <c r="LB20" s="204"/>
      <c r="LC20" s="204"/>
      <c r="LD20" s="204"/>
      <c r="LE20" s="204"/>
      <c r="LF20" s="204"/>
      <c r="LG20" s="204"/>
      <c r="LH20" s="204"/>
      <c r="LI20" s="204"/>
      <c r="LJ20" s="204"/>
      <c r="LK20" s="204"/>
      <c r="LL20" s="204"/>
      <c r="LM20" s="204"/>
      <c r="LN20" s="204"/>
      <c r="LO20" s="204"/>
      <c r="LP20" s="204"/>
      <c r="LQ20" s="204"/>
    </row>
    <row r="21" spans="1:329" s="219" customFormat="1" x14ac:dyDescent="0.3">
      <c r="A21" s="539">
        <v>1994</v>
      </c>
      <c r="B21" s="279">
        <f t="shared" si="62"/>
        <v>7.8668974802846696</v>
      </c>
      <c r="C21" s="280">
        <f t="shared" si="39"/>
        <v>7.42392444910808</v>
      </c>
      <c r="D21" s="281">
        <f t="shared" si="40"/>
        <v>64.569904423205159</v>
      </c>
      <c r="E21" s="286">
        <f t="shared" si="41"/>
        <v>62.142249929158396</v>
      </c>
      <c r="F21" s="226">
        <v>5199</v>
      </c>
      <c r="G21" s="225">
        <v>3812</v>
      </c>
      <c r="H21" s="225">
        <v>409</v>
      </c>
      <c r="I21" s="225">
        <v>283</v>
      </c>
      <c r="J21" s="225">
        <v>2905</v>
      </c>
      <c r="K21" s="225">
        <v>2193</v>
      </c>
      <c r="L21" s="225">
        <v>291</v>
      </c>
      <c r="M21" s="206">
        <v>0</v>
      </c>
      <c r="N21" s="225">
        <v>1045</v>
      </c>
      <c r="O21" s="225">
        <v>892</v>
      </c>
      <c r="P21" s="225">
        <v>549</v>
      </c>
      <c r="Q21" s="225">
        <v>444</v>
      </c>
      <c r="R21" s="206">
        <v>0</v>
      </c>
      <c r="S21" s="206">
        <v>0</v>
      </c>
      <c r="T21" s="206">
        <v>0</v>
      </c>
      <c r="U21" s="206">
        <v>0</v>
      </c>
      <c r="V21" s="206">
        <v>0</v>
      </c>
      <c r="W21" s="206">
        <v>0</v>
      </c>
      <c r="X21" s="206">
        <v>0</v>
      </c>
      <c r="Y21" s="212">
        <v>0</v>
      </c>
      <c r="Z21" s="279">
        <f t="shared" si="42"/>
        <v>6.931720584025193</v>
      </c>
      <c r="AA21" s="280">
        <f t="shared" si="43"/>
        <v>5.417923308918569</v>
      </c>
      <c r="AB21" s="281">
        <f t="shared" si="44"/>
        <v>66.50650318946235</v>
      </c>
      <c r="AC21" s="286">
        <f t="shared" si="45"/>
        <v>63.939186880765284</v>
      </c>
      <c r="AD21" s="226">
        <v>27944</v>
      </c>
      <c r="AE21" s="225">
        <v>18568</v>
      </c>
      <c r="AF21" s="225">
        <v>1937</v>
      </c>
      <c r="AG21" s="225">
        <v>1006</v>
      </c>
      <c r="AH21" s="225">
        <v>16056</v>
      </c>
      <c r="AI21" s="225">
        <v>11229</v>
      </c>
      <c r="AJ21" s="225">
        <v>1865</v>
      </c>
      <c r="AK21" s="225"/>
      <c r="AL21" s="225">
        <v>5653</v>
      </c>
      <c r="AM21" s="225">
        <v>4487</v>
      </c>
      <c r="AN21" s="225">
        <v>2433</v>
      </c>
      <c r="AO21" s="225">
        <v>1846</v>
      </c>
      <c r="AP21" s="206">
        <v>0</v>
      </c>
      <c r="AQ21" s="206">
        <v>0</v>
      </c>
      <c r="AR21" s="206">
        <v>0</v>
      </c>
      <c r="AS21" s="206">
        <v>0</v>
      </c>
      <c r="AT21" s="206">
        <v>0</v>
      </c>
      <c r="AU21" s="206">
        <v>0</v>
      </c>
      <c r="AV21" s="206">
        <v>0</v>
      </c>
      <c r="AW21" s="212">
        <v>0</v>
      </c>
      <c r="AX21" s="279">
        <f t="shared" si="46"/>
        <v>3.8113317757009346</v>
      </c>
      <c r="AY21" s="280">
        <f t="shared" si="47"/>
        <v>3.8056206088992974</v>
      </c>
      <c r="AZ21" s="281">
        <f t="shared" si="48"/>
        <v>87.52469229600365</v>
      </c>
      <c r="BA21" s="286">
        <f t="shared" si="49"/>
        <v>87.568472306755922</v>
      </c>
      <c r="BB21" s="221">
        <v>6848</v>
      </c>
      <c r="BC21" s="220">
        <v>6832</v>
      </c>
      <c r="BD21" s="220">
        <v>261</v>
      </c>
      <c r="BE21" s="220">
        <v>260</v>
      </c>
      <c r="BF21" s="220">
        <v>5760</v>
      </c>
      <c r="BG21" s="220">
        <v>5755</v>
      </c>
      <c r="BH21" s="220">
        <v>6</v>
      </c>
      <c r="BI21" s="211">
        <v>0</v>
      </c>
      <c r="BJ21" s="220">
        <v>342</v>
      </c>
      <c r="BK21" s="220">
        <v>339</v>
      </c>
      <c r="BL21" s="220">
        <v>479</v>
      </c>
      <c r="BM21" s="220">
        <v>478</v>
      </c>
      <c r="BN21" s="211">
        <v>0</v>
      </c>
      <c r="BO21" s="211">
        <v>0</v>
      </c>
      <c r="BP21" s="211">
        <v>0</v>
      </c>
      <c r="BQ21" s="211">
        <v>0</v>
      </c>
      <c r="BR21" s="211">
        <v>0</v>
      </c>
      <c r="BS21" s="211">
        <v>0</v>
      </c>
      <c r="BT21" s="211">
        <v>0</v>
      </c>
      <c r="BU21" s="214">
        <v>0</v>
      </c>
      <c r="BV21" s="210">
        <v>0</v>
      </c>
      <c r="BW21" s="209">
        <v>0</v>
      </c>
      <c r="BX21" s="208">
        <v>0</v>
      </c>
      <c r="BY21" s="224">
        <v>0</v>
      </c>
      <c r="BZ21" s="213">
        <v>0</v>
      </c>
      <c r="CA21" s="206">
        <v>0</v>
      </c>
      <c r="CB21" s="206">
        <v>0</v>
      </c>
      <c r="CC21" s="206">
        <v>0</v>
      </c>
      <c r="CD21" s="206">
        <v>0</v>
      </c>
      <c r="CE21" s="206">
        <v>0</v>
      </c>
      <c r="CF21" s="206">
        <v>0</v>
      </c>
      <c r="CG21" s="206">
        <v>0</v>
      </c>
      <c r="CH21" s="206">
        <v>0</v>
      </c>
      <c r="CI21" s="206">
        <v>0</v>
      </c>
      <c r="CJ21" s="206">
        <v>0</v>
      </c>
      <c r="CK21" s="206">
        <v>0</v>
      </c>
      <c r="CL21" s="206">
        <v>0</v>
      </c>
      <c r="CM21" s="206">
        <v>0</v>
      </c>
      <c r="CN21" s="206">
        <v>0</v>
      </c>
      <c r="CO21" s="206">
        <v>0</v>
      </c>
      <c r="CP21" s="206">
        <v>0</v>
      </c>
      <c r="CQ21" s="206">
        <v>0</v>
      </c>
      <c r="CR21" s="206">
        <v>0</v>
      </c>
      <c r="CS21" s="212">
        <v>0</v>
      </c>
      <c r="CT21" s="279">
        <f t="shared" si="50"/>
        <v>7.2687591630014659</v>
      </c>
      <c r="CU21" s="280">
        <f t="shared" si="51"/>
        <v>6.0701897571924093</v>
      </c>
      <c r="CV21" s="281">
        <f t="shared" si="52"/>
        <v>67.959618572012829</v>
      </c>
      <c r="CW21" s="286">
        <f t="shared" si="53"/>
        <v>57.304225046160525</v>
      </c>
      <c r="CX21" s="223">
        <v>60024</v>
      </c>
      <c r="CY21" s="222">
        <v>19604</v>
      </c>
      <c r="CZ21" s="222">
        <v>4363</v>
      </c>
      <c r="DA21" s="222">
        <v>1190</v>
      </c>
      <c r="DB21" s="222">
        <v>31572</v>
      </c>
      <c r="DC21" s="222">
        <v>10552</v>
      </c>
      <c r="DD21" s="222">
        <v>9204</v>
      </c>
      <c r="DE21" s="206">
        <v>0</v>
      </c>
      <c r="DF21" s="222">
        <v>10108</v>
      </c>
      <c r="DG21" s="222">
        <v>5673</v>
      </c>
      <c r="DH21" s="222">
        <v>4777</v>
      </c>
      <c r="DI21" s="222">
        <v>2189</v>
      </c>
      <c r="DJ21" s="206">
        <v>0</v>
      </c>
      <c r="DK21" s="206">
        <v>0</v>
      </c>
      <c r="DL21" s="206">
        <v>0</v>
      </c>
      <c r="DM21" s="206">
        <v>0</v>
      </c>
      <c r="DN21" s="206">
        <v>0</v>
      </c>
      <c r="DO21" s="206">
        <v>0</v>
      </c>
      <c r="DP21" s="206">
        <v>0</v>
      </c>
      <c r="DQ21" s="212">
        <v>0</v>
      </c>
      <c r="DR21" s="279">
        <f t="shared" si="54"/>
        <v>3.3769859735425114</v>
      </c>
      <c r="DS21" s="280">
        <f t="shared" si="55"/>
        <v>2.576489533011272</v>
      </c>
      <c r="DT21" s="281">
        <f t="shared" si="56"/>
        <v>74.627860475449907</v>
      </c>
      <c r="DU21" s="286">
        <f t="shared" si="57"/>
        <v>75.62901744719926</v>
      </c>
      <c r="DV21" s="221">
        <v>15043</v>
      </c>
      <c r="DW21" s="220">
        <v>11178</v>
      </c>
      <c r="DX21" s="220">
        <v>508</v>
      </c>
      <c r="DY21" s="220">
        <v>288</v>
      </c>
      <c r="DZ21" s="220">
        <v>10077</v>
      </c>
      <c r="EA21" s="220">
        <v>8236</v>
      </c>
      <c r="EB21" s="220">
        <v>1032</v>
      </c>
      <c r="EC21" s="211">
        <v>0</v>
      </c>
      <c r="ED21" s="220">
        <v>1908</v>
      </c>
      <c r="EE21" s="220">
        <v>1435</v>
      </c>
      <c r="EF21" s="220">
        <v>1518</v>
      </c>
      <c r="EG21" s="220">
        <v>1219</v>
      </c>
      <c r="EH21" s="211">
        <v>0</v>
      </c>
      <c r="EI21" s="211">
        <v>0</v>
      </c>
      <c r="EJ21" s="211">
        <v>0</v>
      </c>
      <c r="EK21" s="211">
        <v>0</v>
      </c>
      <c r="EL21" s="211">
        <v>0</v>
      </c>
      <c r="EM21" s="211">
        <v>0</v>
      </c>
      <c r="EN21" s="211">
        <v>0</v>
      </c>
      <c r="EO21" s="218">
        <v>0</v>
      </c>
      <c r="EP21" s="279">
        <f t="shared" si="58"/>
        <v>7.0559062218214601</v>
      </c>
      <c r="EQ21" s="280">
        <f t="shared" si="59"/>
        <v>6.2064355962952353</v>
      </c>
      <c r="ER21" s="281">
        <f t="shared" si="60"/>
        <v>61.660045642802807</v>
      </c>
      <c r="ES21" s="286">
        <f t="shared" si="61"/>
        <v>59.849333197597474</v>
      </c>
      <c r="ET21" s="221">
        <v>13308</v>
      </c>
      <c r="EU21" s="220">
        <v>10473</v>
      </c>
      <c r="EV21" s="220">
        <v>939</v>
      </c>
      <c r="EW21" s="220">
        <v>650</v>
      </c>
      <c r="EX21" s="220">
        <v>7295</v>
      </c>
      <c r="EY21" s="220">
        <v>5879</v>
      </c>
      <c r="EZ21" s="220">
        <v>538</v>
      </c>
      <c r="FA21" s="211">
        <v>0</v>
      </c>
      <c r="FB21" s="220">
        <v>2950</v>
      </c>
      <c r="FC21" s="220">
        <v>2600</v>
      </c>
      <c r="FD21" s="220">
        <v>1586</v>
      </c>
      <c r="FE21" s="220">
        <v>1344</v>
      </c>
      <c r="FF21" s="211">
        <v>0</v>
      </c>
      <c r="FG21" s="211">
        <v>0</v>
      </c>
      <c r="FH21" s="211">
        <v>0</v>
      </c>
      <c r="FI21" s="211">
        <v>0</v>
      </c>
      <c r="FJ21" s="211">
        <v>0</v>
      </c>
      <c r="FK21" s="211">
        <v>0</v>
      </c>
      <c r="FL21" s="211">
        <v>0</v>
      </c>
      <c r="FM21" s="214">
        <v>0</v>
      </c>
      <c r="FN21" s="114"/>
      <c r="FO21" s="114"/>
      <c r="FP21" s="114"/>
      <c r="FQ21" s="114"/>
      <c r="FR21" s="114"/>
      <c r="FS21" s="114"/>
      <c r="FT21" s="114"/>
      <c r="FU21" s="114"/>
      <c r="FV21" s="114"/>
      <c r="FW21" s="114"/>
      <c r="FX21" s="114"/>
      <c r="FY21" s="114"/>
      <c r="FZ21" s="114"/>
      <c r="GA21" s="114"/>
      <c r="GB21" s="114"/>
      <c r="GC21" s="114"/>
      <c r="GD21" s="114"/>
      <c r="GE21" s="114"/>
      <c r="GF21" s="114"/>
      <c r="GG21" s="114"/>
      <c r="GH21" s="114"/>
      <c r="GI21" s="114"/>
      <c r="GJ21" s="114"/>
      <c r="GK21" s="114"/>
      <c r="GL21" s="114"/>
      <c r="GM21" s="114"/>
      <c r="GN21" s="114"/>
      <c r="GO21" s="114"/>
      <c r="GP21" s="114"/>
      <c r="GQ21" s="114"/>
      <c r="GR21" s="114"/>
      <c r="GS21" s="114"/>
      <c r="GT21" s="115"/>
      <c r="GU21" s="115"/>
      <c r="GV21" s="115"/>
      <c r="GW21" s="115"/>
      <c r="GX21" s="115"/>
      <c r="GY21" s="115"/>
      <c r="GZ21" s="115"/>
      <c r="HA21" s="115"/>
      <c r="HB21" s="115"/>
      <c r="HC21" s="115"/>
      <c r="HD21" s="115"/>
      <c r="HE21" s="115"/>
      <c r="HF21" s="115"/>
      <c r="HG21" s="115"/>
      <c r="HH21" s="115"/>
      <c r="HI21" s="115"/>
      <c r="HJ21" s="115"/>
      <c r="HK21" s="115"/>
      <c r="HL21" s="115"/>
      <c r="HM21" s="115"/>
      <c r="HN21" s="115"/>
      <c r="HO21" s="115"/>
      <c r="HP21" s="115"/>
      <c r="HQ21" s="115"/>
      <c r="HR21" s="115"/>
      <c r="HS21" s="115"/>
      <c r="HT21" s="115"/>
      <c r="HU21" s="115"/>
      <c r="HV21" s="115"/>
      <c r="HW21" s="115"/>
      <c r="HX21" s="115"/>
      <c r="HY21" s="115"/>
      <c r="HZ21" s="115"/>
      <c r="IA21" s="115"/>
      <c r="IB21" s="115"/>
      <c r="IC21" s="115"/>
      <c r="ID21" s="115"/>
      <c r="IE21" s="115"/>
      <c r="IF21" s="115"/>
      <c r="IG21" s="115"/>
      <c r="IH21" s="115"/>
      <c r="II21" s="115"/>
      <c r="IJ21" s="115"/>
      <c r="IK21" s="115"/>
      <c r="IL21" s="115"/>
      <c r="IM21" s="115"/>
      <c r="IN21" s="115"/>
      <c r="IO21" s="115"/>
      <c r="IP21" s="115"/>
      <c r="IQ21" s="115"/>
      <c r="IR21" s="115"/>
      <c r="IS21" s="115"/>
      <c r="IT21" s="115"/>
      <c r="IU21" s="115"/>
      <c r="IV21" s="115"/>
      <c r="IW21" s="115"/>
      <c r="IX21" s="115"/>
      <c r="IY21" s="204"/>
      <c r="IZ21" s="204"/>
      <c r="JA21" s="204"/>
      <c r="JB21" s="204"/>
      <c r="JC21" s="204"/>
      <c r="JD21" s="204"/>
      <c r="JE21" s="204"/>
      <c r="JF21" s="204"/>
      <c r="JG21" s="204"/>
      <c r="JH21" s="204"/>
      <c r="JI21" s="204"/>
      <c r="JJ21" s="204"/>
      <c r="JK21" s="204"/>
      <c r="JL21" s="204"/>
      <c r="JM21" s="204"/>
      <c r="JN21" s="204"/>
      <c r="JO21" s="204"/>
      <c r="JP21" s="204"/>
      <c r="JQ21" s="204"/>
      <c r="JR21" s="204"/>
      <c r="JS21" s="204"/>
      <c r="JT21" s="204"/>
      <c r="JU21" s="204"/>
      <c r="JV21" s="204"/>
      <c r="JW21" s="204"/>
      <c r="JX21" s="204"/>
      <c r="JY21" s="204"/>
      <c r="JZ21" s="204"/>
      <c r="KA21" s="204"/>
      <c r="KB21" s="204"/>
      <c r="KC21" s="204"/>
      <c r="KD21" s="204"/>
      <c r="KE21" s="204"/>
      <c r="KF21" s="204"/>
      <c r="KG21" s="204"/>
      <c r="KH21" s="204"/>
      <c r="KI21" s="204"/>
      <c r="KJ21" s="204"/>
      <c r="KK21" s="204"/>
      <c r="KL21" s="204"/>
      <c r="KM21" s="204"/>
      <c r="KN21" s="204"/>
      <c r="KO21" s="204"/>
      <c r="KP21" s="204"/>
      <c r="KQ21" s="204"/>
      <c r="KR21" s="204"/>
      <c r="KS21" s="204"/>
      <c r="KT21" s="204"/>
      <c r="KU21" s="204"/>
      <c r="KV21" s="204"/>
      <c r="KW21" s="204"/>
      <c r="KX21" s="204"/>
      <c r="KY21" s="204"/>
      <c r="KZ21" s="204"/>
      <c r="LA21" s="204"/>
      <c r="LB21" s="204"/>
      <c r="LC21" s="204"/>
      <c r="LD21" s="204"/>
      <c r="LE21" s="204"/>
      <c r="LF21" s="204"/>
      <c r="LG21" s="204"/>
      <c r="LH21" s="204"/>
      <c r="LI21" s="204"/>
      <c r="LJ21" s="204"/>
      <c r="LK21" s="204"/>
      <c r="LL21" s="204"/>
      <c r="LM21" s="204"/>
      <c r="LN21" s="204"/>
      <c r="LO21" s="204"/>
      <c r="LP21" s="204"/>
      <c r="LQ21" s="204"/>
    </row>
    <row r="22" spans="1:329" s="219" customFormat="1" x14ac:dyDescent="0.3">
      <c r="A22" s="539">
        <v>1995</v>
      </c>
      <c r="B22" s="279">
        <f t="shared" si="62"/>
        <v>10.301716952825471</v>
      </c>
      <c r="C22" s="280">
        <f t="shared" si="39"/>
        <v>8.6997413590406776</v>
      </c>
      <c r="D22" s="281">
        <f t="shared" si="40"/>
        <v>71.021515797635203</v>
      </c>
      <c r="E22" s="286">
        <f t="shared" si="41"/>
        <v>70.1261910893639</v>
      </c>
      <c r="F22" s="226">
        <v>5999</v>
      </c>
      <c r="G22" s="225">
        <v>4253</v>
      </c>
      <c r="H22" s="225">
        <v>618</v>
      </c>
      <c r="I22" s="225">
        <v>370</v>
      </c>
      <c r="J22" s="225">
        <v>3664</v>
      </c>
      <c r="K22" s="225">
        <v>2723</v>
      </c>
      <c r="L22" s="225">
        <v>222</v>
      </c>
      <c r="M22" s="206">
        <v>0</v>
      </c>
      <c r="N22" s="225">
        <v>951</v>
      </c>
      <c r="O22" s="225">
        <v>712</v>
      </c>
      <c r="P22" s="225">
        <v>544</v>
      </c>
      <c r="Q22" s="225">
        <v>448</v>
      </c>
      <c r="R22" s="206">
        <v>0</v>
      </c>
      <c r="S22" s="206">
        <v>0</v>
      </c>
      <c r="T22" s="206">
        <v>0</v>
      </c>
      <c r="U22" s="206">
        <v>0</v>
      </c>
      <c r="V22" s="206">
        <v>0</v>
      </c>
      <c r="W22" s="206">
        <v>0</v>
      </c>
      <c r="X22" s="206">
        <v>0</v>
      </c>
      <c r="Y22" s="212">
        <v>0</v>
      </c>
      <c r="Z22" s="279">
        <f t="shared" si="42"/>
        <v>7.4036267563348153</v>
      </c>
      <c r="AA22" s="280">
        <f t="shared" si="43"/>
        <v>6.0131195335276972</v>
      </c>
      <c r="AB22" s="281">
        <f t="shared" si="44"/>
        <v>71.751978709432137</v>
      </c>
      <c r="AC22" s="286">
        <f t="shared" si="45"/>
        <v>70.686312524234197</v>
      </c>
      <c r="AD22" s="226">
        <v>33308</v>
      </c>
      <c r="AE22" s="225">
        <v>21952</v>
      </c>
      <c r="AF22" s="225">
        <v>2466</v>
      </c>
      <c r="AG22" s="225">
        <v>1320</v>
      </c>
      <c r="AH22" s="225">
        <v>20760</v>
      </c>
      <c r="AI22" s="225">
        <v>14584</v>
      </c>
      <c r="AJ22" s="225">
        <v>1909</v>
      </c>
      <c r="AK22" s="225"/>
      <c r="AL22" s="225">
        <v>5909</v>
      </c>
      <c r="AM22" s="225">
        <v>4394</v>
      </c>
      <c r="AN22" s="225">
        <v>2264</v>
      </c>
      <c r="AO22" s="225">
        <v>1654</v>
      </c>
      <c r="AP22" s="206">
        <v>0</v>
      </c>
      <c r="AQ22" s="206">
        <v>0</v>
      </c>
      <c r="AR22" s="206">
        <v>0</v>
      </c>
      <c r="AS22" s="206">
        <v>0</v>
      </c>
      <c r="AT22" s="206">
        <v>0</v>
      </c>
      <c r="AU22" s="206">
        <v>0</v>
      </c>
      <c r="AV22" s="206">
        <v>0</v>
      </c>
      <c r="AW22" s="212">
        <v>0</v>
      </c>
      <c r="AX22" s="279">
        <f t="shared" si="46"/>
        <v>3.8450249486351633</v>
      </c>
      <c r="AY22" s="280">
        <f t="shared" si="47"/>
        <v>3.8472877358490565</v>
      </c>
      <c r="AZ22" s="281">
        <f t="shared" si="48"/>
        <v>91.023092215935151</v>
      </c>
      <c r="BA22" s="286">
        <f t="shared" si="49"/>
        <v>91.139046451019468</v>
      </c>
      <c r="BB22" s="221">
        <v>6814</v>
      </c>
      <c r="BC22" s="220">
        <v>6784</v>
      </c>
      <c r="BD22" s="220">
        <v>262</v>
      </c>
      <c r="BE22" s="220">
        <v>261</v>
      </c>
      <c r="BF22" s="220">
        <v>5952</v>
      </c>
      <c r="BG22" s="220">
        <v>5945</v>
      </c>
      <c r="BH22" s="220">
        <v>13</v>
      </c>
      <c r="BI22" s="211">
        <v>0</v>
      </c>
      <c r="BJ22" s="220">
        <v>265</v>
      </c>
      <c r="BK22" s="220">
        <v>259</v>
      </c>
      <c r="BL22" s="220">
        <v>322</v>
      </c>
      <c r="BM22" s="220">
        <v>319</v>
      </c>
      <c r="BN22" s="211">
        <v>0</v>
      </c>
      <c r="BO22" s="211">
        <v>0</v>
      </c>
      <c r="BP22" s="211">
        <v>0</v>
      </c>
      <c r="BQ22" s="211">
        <v>0</v>
      </c>
      <c r="BR22" s="211">
        <v>0</v>
      </c>
      <c r="BS22" s="211">
        <v>0</v>
      </c>
      <c r="BT22" s="211">
        <v>0</v>
      </c>
      <c r="BU22" s="214">
        <v>0</v>
      </c>
      <c r="BV22" s="210">
        <v>0</v>
      </c>
      <c r="BW22" s="209">
        <v>0</v>
      </c>
      <c r="BX22" s="208">
        <v>0</v>
      </c>
      <c r="BY22" s="224">
        <v>0</v>
      </c>
      <c r="BZ22" s="213">
        <v>0</v>
      </c>
      <c r="CA22" s="206">
        <v>0</v>
      </c>
      <c r="CB22" s="206">
        <v>0</v>
      </c>
      <c r="CC22" s="206">
        <v>0</v>
      </c>
      <c r="CD22" s="206">
        <v>0</v>
      </c>
      <c r="CE22" s="206">
        <v>0</v>
      </c>
      <c r="CF22" s="206">
        <v>0</v>
      </c>
      <c r="CG22" s="206">
        <v>0</v>
      </c>
      <c r="CH22" s="206">
        <v>0</v>
      </c>
      <c r="CI22" s="206">
        <v>0</v>
      </c>
      <c r="CJ22" s="206">
        <v>0</v>
      </c>
      <c r="CK22" s="206">
        <v>0</v>
      </c>
      <c r="CL22" s="206">
        <v>0</v>
      </c>
      <c r="CM22" s="206">
        <v>0</v>
      </c>
      <c r="CN22" s="206">
        <v>0</v>
      </c>
      <c r="CO22" s="206">
        <v>0</v>
      </c>
      <c r="CP22" s="206">
        <v>0</v>
      </c>
      <c r="CQ22" s="206">
        <v>0</v>
      </c>
      <c r="CR22" s="206">
        <v>0</v>
      </c>
      <c r="CS22" s="212">
        <v>0</v>
      </c>
      <c r="CT22" s="279">
        <f t="shared" si="50"/>
        <v>7.4519339686758999</v>
      </c>
      <c r="CU22" s="280">
        <f t="shared" si="51"/>
        <v>6.3874199833008625</v>
      </c>
      <c r="CV22" s="281">
        <f t="shared" si="52"/>
        <v>75.686653771760163</v>
      </c>
      <c r="CW22" s="286">
        <f t="shared" si="53"/>
        <v>65.873841732322475</v>
      </c>
      <c r="CX22" s="223">
        <v>66211</v>
      </c>
      <c r="CY22" s="222">
        <v>21558</v>
      </c>
      <c r="CZ22" s="222">
        <v>4934</v>
      </c>
      <c r="DA22" s="222">
        <v>1377</v>
      </c>
      <c r="DB22" s="222">
        <v>39130</v>
      </c>
      <c r="DC22" s="222">
        <v>13294</v>
      </c>
      <c r="DD22" s="222">
        <v>9577</v>
      </c>
      <c r="DE22" s="206">
        <v>0</v>
      </c>
      <c r="DF22" s="222">
        <v>8499</v>
      </c>
      <c r="DG22" s="222">
        <v>4657</v>
      </c>
      <c r="DH22" s="222">
        <v>4071</v>
      </c>
      <c r="DI22" s="222">
        <v>2230</v>
      </c>
      <c r="DJ22" s="206">
        <v>0</v>
      </c>
      <c r="DK22" s="206">
        <v>0</v>
      </c>
      <c r="DL22" s="206">
        <v>0</v>
      </c>
      <c r="DM22" s="206">
        <v>0</v>
      </c>
      <c r="DN22" s="206">
        <v>0</v>
      </c>
      <c r="DO22" s="206">
        <v>0</v>
      </c>
      <c r="DP22" s="206">
        <v>0</v>
      </c>
      <c r="DQ22" s="212">
        <v>0</v>
      </c>
      <c r="DR22" s="279">
        <f t="shared" si="54"/>
        <v>4.4070876874148119</v>
      </c>
      <c r="DS22" s="280">
        <f t="shared" si="55"/>
        <v>3.5866477272727271</v>
      </c>
      <c r="DT22" s="281">
        <f t="shared" si="56"/>
        <v>79.38443670150987</v>
      </c>
      <c r="DU22" s="286">
        <f t="shared" si="57"/>
        <v>81.095764272559862</v>
      </c>
      <c r="DV22" s="221">
        <v>15407</v>
      </c>
      <c r="DW22" s="220">
        <v>11264</v>
      </c>
      <c r="DX22" s="220">
        <v>679</v>
      </c>
      <c r="DY22" s="220">
        <v>404</v>
      </c>
      <c r="DZ22" s="220">
        <v>10936</v>
      </c>
      <c r="EA22" s="220">
        <v>8807</v>
      </c>
      <c r="EB22" s="220">
        <v>952</v>
      </c>
      <c r="EC22" s="211">
        <v>0</v>
      </c>
      <c r="ED22" s="220">
        <v>1683</v>
      </c>
      <c r="EE22" s="220">
        <v>1234</v>
      </c>
      <c r="EF22" s="220">
        <v>1157</v>
      </c>
      <c r="EG22" s="220">
        <v>819</v>
      </c>
      <c r="EH22" s="211">
        <v>0</v>
      </c>
      <c r="EI22" s="211">
        <v>0</v>
      </c>
      <c r="EJ22" s="211">
        <v>0</v>
      </c>
      <c r="EK22" s="211">
        <v>0</v>
      </c>
      <c r="EL22" s="211">
        <v>0</v>
      </c>
      <c r="EM22" s="211">
        <v>0</v>
      </c>
      <c r="EN22" s="211">
        <v>0</v>
      </c>
      <c r="EO22" s="218">
        <v>0</v>
      </c>
      <c r="EP22" s="279">
        <f t="shared" si="58"/>
        <v>6.605372978612416</v>
      </c>
      <c r="EQ22" s="280">
        <f t="shared" si="59"/>
        <v>5.7654915884690165</v>
      </c>
      <c r="ER22" s="281">
        <f t="shared" si="60"/>
        <v>61.514241780771762</v>
      </c>
      <c r="ES22" s="286">
        <f t="shared" si="61"/>
        <v>59.101103435902033</v>
      </c>
      <c r="ET22" s="221">
        <v>15336</v>
      </c>
      <c r="EU22" s="220">
        <v>11829</v>
      </c>
      <c r="EV22" s="220">
        <v>1013</v>
      </c>
      <c r="EW22" s="220">
        <v>682</v>
      </c>
      <c r="EX22" s="220">
        <v>8401</v>
      </c>
      <c r="EY22" s="220">
        <v>6588</v>
      </c>
      <c r="EZ22" s="220">
        <v>666</v>
      </c>
      <c r="FA22" s="211">
        <v>0</v>
      </c>
      <c r="FB22" s="220">
        <v>3710</v>
      </c>
      <c r="FC22" s="220">
        <v>3212</v>
      </c>
      <c r="FD22" s="220">
        <v>1546</v>
      </c>
      <c r="FE22" s="220">
        <v>1347</v>
      </c>
      <c r="FF22" s="211">
        <v>0</v>
      </c>
      <c r="FG22" s="211">
        <v>0</v>
      </c>
      <c r="FH22" s="211">
        <v>0</v>
      </c>
      <c r="FI22" s="211">
        <v>0</v>
      </c>
      <c r="FJ22" s="211">
        <v>0</v>
      </c>
      <c r="FK22" s="211">
        <v>0</v>
      </c>
      <c r="FL22" s="211">
        <v>0</v>
      </c>
      <c r="FM22" s="214">
        <v>0</v>
      </c>
      <c r="FN22" s="114"/>
      <c r="FO22" s="114"/>
      <c r="FP22" s="114"/>
      <c r="FQ22" s="114"/>
      <c r="FR22" s="114"/>
      <c r="FS22" s="114"/>
      <c r="FT22" s="114"/>
      <c r="FU22" s="114"/>
      <c r="FV22" s="114"/>
      <c r="FW22" s="114"/>
      <c r="FX22" s="114"/>
      <c r="FY22" s="114"/>
      <c r="FZ22" s="114"/>
      <c r="GA22" s="114"/>
      <c r="GB22" s="114"/>
      <c r="GC22" s="114"/>
      <c r="GD22" s="114"/>
      <c r="GE22" s="114"/>
      <c r="GF22" s="114"/>
      <c r="GG22" s="114"/>
      <c r="GH22" s="114"/>
      <c r="GI22" s="114"/>
      <c r="GJ22" s="114"/>
      <c r="GK22" s="114"/>
      <c r="GL22" s="114"/>
      <c r="GM22" s="114"/>
      <c r="GN22" s="114"/>
      <c r="GO22" s="114"/>
      <c r="GP22" s="114"/>
      <c r="GQ22" s="114"/>
      <c r="GR22" s="114"/>
      <c r="GS22" s="114"/>
      <c r="GT22" s="115"/>
      <c r="GU22" s="115"/>
      <c r="GV22" s="115"/>
      <c r="GW22" s="115"/>
      <c r="GX22" s="115"/>
      <c r="GY22" s="115"/>
      <c r="GZ22" s="115"/>
      <c r="HA22" s="115"/>
      <c r="HB22" s="115"/>
      <c r="HC22" s="115"/>
      <c r="HD22" s="115"/>
      <c r="HE22" s="115"/>
      <c r="HF22" s="115"/>
      <c r="HG22" s="115"/>
      <c r="HH22" s="115"/>
      <c r="HI22" s="115"/>
      <c r="HJ22" s="115"/>
      <c r="HK22" s="115"/>
      <c r="HL22" s="115"/>
      <c r="HM22" s="115"/>
      <c r="HN22" s="115"/>
      <c r="HO22" s="115"/>
      <c r="HP22" s="115"/>
      <c r="HQ22" s="115"/>
      <c r="HR22" s="115"/>
      <c r="HS22" s="115"/>
      <c r="HT22" s="115"/>
      <c r="HU22" s="115"/>
      <c r="HV22" s="115"/>
      <c r="HW22" s="115"/>
      <c r="HX22" s="115"/>
      <c r="HY22" s="115"/>
      <c r="HZ22" s="115"/>
      <c r="IA22" s="115"/>
      <c r="IB22" s="115"/>
      <c r="IC22" s="115"/>
      <c r="ID22" s="115"/>
      <c r="IE22" s="115"/>
      <c r="IF22" s="115"/>
      <c r="IG22" s="115"/>
      <c r="IH22" s="115"/>
      <c r="II22" s="115"/>
      <c r="IJ22" s="115"/>
      <c r="IK22" s="115"/>
      <c r="IL22" s="115"/>
      <c r="IM22" s="115"/>
      <c r="IN22" s="115"/>
      <c r="IO22" s="115"/>
      <c r="IP22" s="115"/>
      <c r="IQ22" s="115"/>
      <c r="IR22" s="115"/>
      <c r="IS22" s="115"/>
      <c r="IT22" s="115"/>
      <c r="IU22" s="115"/>
      <c r="IV22" s="115"/>
      <c r="IW22" s="115"/>
      <c r="IX22" s="115"/>
      <c r="IY22" s="204"/>
      <c r="IZ22" s="204"/>
      <c r="JA22" s="204"/>
      <c r="JB22" s="204"/>
      <c r="JC22" s="204"/>
      <c r="JD22" s="204"/>
      <c r="JE22" s="204"/>
      <c r="JF22" s="204"/>
      <c r="JG22" s="204"/>
      <c r="JH22" s="204"/>
      <c r="JI22" s="204"/>
      <c r="JJ22" s="204"/>
      <c r="JK22" s="204"/>
      <c r="JL22" s="204"/>
      <c r="JM22" s="204"/>
      <c r="JN22" s="204"/>
      <c r="JO22" s="204"/>
      <c r="JP22" s="204"/>
      <c r="JQ22" s="204"/>
      <c r="JR22" s="204"/>
      <c r="JS22" s="204"/>
      <c r="JT22" s="204"/>
      <c r="JU22" s="204"/>
      <c r="JV22" s="204"/>
      <c r="JW22" s="204"/>
      <c r="JX22" s="204"/>
      <c r="JY22" s="204"/>
      <c r="JZ22" s="204"/>
      <c r="KA22" s="204"/>
      <c r="KB22" s="204"/>
      <c r="KC22" s="204"/>
      <c r="KD22" s="204"/>
      <c r="KE22" s="204"/>
      <c r="KF22" s="204"/>
      <c r="KG22" s="204"/>
      <c r="KH22" s="204"/>
      <c r="KI22" s="204"/>
      <c r="KJ22" s="204"/>
      <c r="KK22" s="204"/>
      <c r="KL22" s="204"/>
      <c r="KM22" s="204"/>
      <c r="KN22" s="204"/>
      <c r="KO22" s="204"/>
      <c r="KP22" s="204"/>
      <c r="KQ22" s="204"/>
      <c r="KR22" s="204"/>
      <c r="KS22" s="204"/>
      <c r="KT22" s="204"/>
      <c r="KU22" s="204"/>
      <c r="KV22" s="204"/>
      <c r="KW22" s="204"/>
      <c r="KX22" s="204"/>
      <c r="KY22" s="204"/>
      <c r="KZ22" s="204"/>
      <c r="LA22" s="204"/>
      <c r="LB22" s="204"/>
      <c r="LC22" s="204"/>
      <c r="LD22" s="204"/>
      <c r="LE22" s="204"/>
      <c r="LF22" s="204"/>
      <c r="LG22" s="204"/>
      <c r="LH22" s="204"/>
      <c r="LI22" s="204"/>
      <c r="LJ22" s="204"/>
      <c r="LK22" s="204"/>
      <c r="LL22" s="204"/>
      <c r="LM22" s="204"/>
      <c r="LN22" s="204"/>
      <c r="LO22" s="204"/>
      <c r="LP22" s="204"/>
      <c r="LQ22" s="204"/>
    </row>
    <row r="23" spans="1:329" s="219" customFormat="1" x14ac:dyDescent="0.3">
      <c r="A23" s="539">
        <v>1996</v>
      </c>
      <c r="B23" s="279">
        <f t="shared" si="62"/>
        <v>14.776863961170283</v>
      </c>
      <c r="C23" s="280">
        <f t="shared" si="39"/>
        <v>12.850510677808726</v>
      </c>
      <c r="D23" s="281">
        <f t="shared" si="40"/>
        <v>75.263243155677955</v>
      </c>
      <c r="E23" s="286">
        <f t="shared" si="41"/>
        <v>74.96271041977414</v>
      </c>
      <c r="F23" s="226">
        <v>7417</v>
      </c>
      <c r="G23" s="225">
        <v>5385</v>
      </c>
      <c r="H23" s="225">
        <v>1096</v>
      </c>
      <c r="I23" s="225">
        <v>692</v>
      </c>
      <c r="J23" s="225">
        <v>4646</v>
      </c>
      <c r="K23" s="225">
        <v>3518</v>
      </c>
      <c r="L23" s="225">
        <v>148</v>
      </c>
      <c r="M23" s="206">
        <v>0</v>
      </c>
      <c r="N23" s="225">
        <v>1107</v>
      </c>
      <c r="O23" s="225">
        <v>849</v>
      </c>
      <c r="P23" s="225">
        <v>420</v>
      </c>
      <c r="Q23" s="225">
        <v>326</v>
      </c>
      <c r="R23" s="206">
        <v>0</v>
      </c>
      <c r="S23" s="206">
        <v>0</v>
      </c>
      <c r="T23" s="206">
        <v>0</v>
      </c>
      <c r="U23" s="206">
        <v>0</v>
      </c>
      <c r="V23" s="206">
        <v>0</v>
      </c>
      <c r="W23" s="206">
        <v>0</v>
      </c>
      <c r="X23" s="206">
        <v>0</v>
      </c>
      <c r="Y23" s="212">
        <v>0</v>
      </c>
      <c r="Z23" s="279">
        <f t="shared" si="42"/>
        <v>9.5601045296167246</v>
      </c>
      <c r="AA23" s="280">
        <f t="shared" si="43"/>
        <v>7.723763822240767</v>
      </c>
      <c r="AB23" s="281">
        <f t="shared" si="44"/>
        <v>78.518424958160978</v>
      </c>
      <c r="AC23" s="286">
        <f t="shared" si="45"/>
        <v>77.643122004160261</v>
      </c>
      <c r="AD23" s="226">
        <v>36736</v>
      </c>
      <c r="AE23" s="225">
        <v>23965</v>
      </c>
      <c r="AF23" s="225">
        <v>3512</v>
      </c>
      <c r="AG23" s="225">
        <v>1851</v>
      </c>
      <c r="AH23" s="225">
        <v>24866</v>
      </c>
      <c r="AI23" s="225">
        <v>17170</v>
      </c>
      <c r="AJ23" s="225">
        <v>1555</v>
      </c>
      <c r="AK23" s="225"/>
      <c r="AL23" s="225">
        <v>4865</v>
      </c>
      <c r="AM23" s="225">
        <v>3624</v>
      </c>
      <c r="AN23" s="225">
        <v>1938</v>
      </c>
      <c r="AO23" s="225">
        <v>1320</v>
      </c>
      <c r="AP23" s="206">
        <v>0</v>
      </c>
      <c r="AQ23" s="206">
        <v>0</v>
      </c>
      <c r="AR23" s="206">
        <v>0</v>
      </c>
      <c r="AS23" s="206">
        <v>0</v>
      </c>
      <c r="AT23" s="206">
        <v>0</v>
      </c>
      <c r="AU23" s="206">
        <v>0</v>
      </c>
      <c r="AV23" s="206">
        <v>0</v>
      </c>
      <c r="AW23" s="212">
        <v>0</v>
      </c>
      <c r="AX23" s="279">
        <f t="shared" si="46"/>
        <v>4.4690501600853789</v>
      </c>
      <c r="AY23" s="280">
        <f t="shared" si="47"/>
        <v>4.358321040632962</v>
      </c>
      <c r="AZ23" s="281">
        <f t="shared" si="48"/>
        <v>91.450125733445091</v>
      </c>
      <c r="BA23" s="286">
        <f t="shared" si="49"/>
        <v>91.489063376332027</v>
      </c>
      <c r="BB23" s="221">
        <v>7496</v>
      </c>
      <c r="BC23" s="220">
        <v>7457</v>
      </c>
      <c r="BD23" s="220">
        <v>335</v>
      </c>
      <c r="BE23" s="220">
        <v>325</v>
      </c>
      <c r="BF23" s="220">
        <v>6546</v>
      </c>
      <c r="BG23" s="220">
        <v>6525</v>
      </c>
      <c r="BH23" s="220">
        <v>3</v>
      </c>
      <c r="BI23" s="211">
        <v>0</v>
      </c>
      <c r="BJ23" s="220">
        <v>318</v>
      </c>
      <c r="BK23" s="220">
        <v>314</v>
      </c>
      <c r="BL23" s="220">
        <v>294</v>
      </c>
      <c r="BM23" s="220">
        <v>293</v>
      </c>
      <c r="BN23" s="211">
        <v>0</v>
      </c>
      <c r="BO23" s="211">
        <v>0</v>
      </c>
      <c r="BP23" s="211">
        <v>0</v>
      </c>
      <c r="BQ23" s="211">
        <v>0</v>
      </c>
      <c r="BR23" s="211">
        <v>0</v>
      </c>
      <c r="BS23" s="211">
        <v>0</v>
      </c>
      <c r="BT23" s="211">
        <v>0</v>
      </c>
      <c r="BU23" s="214">
        <v>0</v>
      </c>
      <c r="BV23" s="210">
        <v>0</v>
      </c>
      <c r="BW23" s="209">
        <v>0</v>
      </c>
      <c r="BX23" s="208">
        <v>0</v>
      </c>
      <c r="BY23" s="224">
        <v>0</v>
      </c>
      <c r="BZ23" s="213">
        <v>0</v>
      </c>
      <c r="CA23" s="206">
        <v>0</v>
      </c>
      <c r="CB23" s="206">
        <v>0</v>
      </c>
      <c r="CC23" s="206">
        <v>0</v>
      </c>
      <c r="CD23" s="206">
        <v>0</v>
      </c>
      <c r="CE23" s="206">
        <v>0</v>
      </c>
      <c r="CF23" s="206">
        <v>0</v>
      </c>
      <c r="CG23" s="206">
        <v>0</v>
      </c>
      <c r="CH23" s="206">
        <v>0</v>
      </c>
      <c r="CI23" s="206">
        <v>0</v>
      </c>
      <c r="CJ23" s="206">
        <v>0</v>
      </c>
      <c r="CK23" s="206">
        <v>0</v>
      </c>
      <c r="CL23" s="206">
        <v>0</v>
      </c>
      <c r="CM23" s="206">
        <v>0</v>
      </c>
      <c r="CN23" s="206">
        <v>0</v>
      </c>
      <c r="CO23" s="206">
        <v>0</v>
      </c>
      <c r="CP23" s="206">
        <v>0</v>
      </c>
      <c r="CQ23" s="206">
        <v>0</v>
      </c>
      <c r="CR23" s="206">
        <v>0</v>
      </c>
      <c r="CS23" s="212">
        <v>0</v>
      </c>
      <c r="CT23" s="279">
        <f t="shared" si="50"/>
        <v>9.1344786970472374</v>
      </c>
      <c r="CU23" s="280">
        <f t="shared" si="51"/>
        <v>7.7540106951871666</v>
      </c>
      <c r="CV23" s="281">
        <f t="shared" si="52"/>
        <v>78.796633799741329</v>
      </c>
      <c r="CW23" s="286">
        <f t="shared" si="53"/>
        <v>70.787068004459314</v>
      </c>
      <c r="CX23" s="223">
        <v>73863</v>
      </c>
      <c r="CY23" s="222">
        <v>24310</v>
      </c>
      <c r="CZ23" s="222">
        <v>6747</v>
      </c>
      <c r="DA23" s="222">
        <v>1885</v>
      </c>
      <c r="DB23" s="222">
        <v>46910</v>
      </c>
      <c r="DC23" s="222">
        <v>15874</v>
      </c>
      <c r="DD23" s="222">
        <v>7583</v>
      </c>
      <c r="DE23" s="206">
        <v>0</v>
      </c>
      <c r="DF23" s="222">
        <v>9186</v>
      </c>
      <c r="DG23" s="222">
        <v>4927</v>
      </c>
      <c r="DH23" s="222">
        <v>3437</v>
      </c>
      <c r="DI23" s="222">
        <v>1624</v>
      </c>
      <c r="DJ23" s="206">
        <v>0</v>
      </c>
      <c r="DK23" s="206">
        <v>0</v>
      </c>
      <c r="DL23" s="206">
        <v>0</v>
      </c>
      <c r="DM23" s="206">
        <v>0</v>
      </c>
      <c r="DN23" s="206">
        <v>0</v>
      </c>
      <c r="DO23" s="206">
        <v>0</v>
      </c>
      <c r="DP23" s="206">
        <v>0</v>
      </c>
      <c r="DQ23" s="212">
        <v>0</v>
      </c>
      <c r="DR23" s="279">
        <f t="shared" si="54"/>
        <v>5.2516764967278018</v>
      </c>
      <c r="DS23" s="280">
        <f t="shared" si="55"/>
        <v>4.2791857083506439</v>
      </c>
      <c r="DT23" s="281">
        <f t="shared" si="56"/>
        <v>80.955733521077178</v>
      </c>
      <c r="DU23" s="286">
        <f t="shared" si="57"/>
        <v>81.749131944444443</v>
      </c>
      <c r="DV23" s="221">
        <v>12377</v>
      </c>
      <c r="DW23" s="220">
        <v>9628</v>
      </c>
      <c r="DX23" s="220">
        <v>650</v>
      </c>
      <c r="DY23" s="220">
        <v>412</v>
      </c>
      <c r="DZ23" s="220">
        <v>9199</v>
      </c>
      <c r="EA23" s="220">
        <v>7534</v>
      </c>
      <c r="EB23" s="220">
        <v>364</v>
      </c>
      <c r="EC23" s="211">
        <v>0</v>
      </c>
      <c r="ED23" s="220">
        <v>1282</v>
      </c>
      <c r="EE23" s="220">
        <v>964</v>
      </c>
      <c r="EF23" s="220">
        <v>882</v>
      </c>
      <c r="EG23" s="220">
        <v>718</v>
      </c>
      <c r="EH23" s="211">
        <v>0</v>
      </c>
      <c r="EI23" s="211">
        <v>0</v>
      </c>
      <c r="EJ23" s="211">
        <v>0</v>
      </c>
      <c r="EK23" s="211">
        <v>0</v>
      </c>
      <c r="EL23" s="211">
        <v>0</v>
      </c>
      <c r="EM23" s="211">
        <v>0</v>
      </c>
      <c r="EN23" s="211">
        <v>0</v>
      </c>
      <c r="EO23" s="218">
        <v>0</v>
      </c>
      <c r="EP23" s="279">
        <f t="shared" si="58"/>
        <v>8.7973848712507881</v>
      </c>
      <c r="EQ23" s="280">
        <f t="shared" si="59"/>
        <v>7.7099762652170583</v>
      </c>
      <c r="ER23" s="281">
        <f t="shared" si="60"/>
        <v>67.965760975293435</v>
      </c>
      <c r="ES23" s="286">
        <f t="shared" si="61"/>
        <v>65.33930645428903</v>
      </c>
      <c r="ET23" s="221">
        <v>17437</v>
      </c>
      <c r="EU23" s="220">
        <v>13061</v>
      </c>
      <c r="EV23" s="220">
        <v>1534</v>
      </c>
      <c r="EW23" s="220">
        <v>1007</v>
      </c>
      <c r="EX23" s="220">
        <v>10481</v>
      </c>
      <c r="EY23" s="220">
        <v>7876</v>
      </c>
      <c r="EZ23" s="220">
        <v>482</v>
      </c>
      <c r="FA23" s="211">
        <v>0</v>
      </c>
      <c r="FB23" s="220">
        <v>3806</v>
      </c>
      <c r="FC23" s="220">
        <v>3234</v>
      </c>
      <c r="FD23" s="220">
        <v>1134</v>
      </c>
      <c r="FE23" s="220">
        <v>944</v>
      </c>
      <c r="FF23" s="211">
        <v>0</v>
      </c>
      <c r="FG23" s="211">
        <v>0</v>
      </c>
      <c r="FH23" s="211">
        <v>0</v>
      </c>
      <c r="FI23" s="211">
        <v>0</v>
      </c>
      <c r="FJ23" s="211">
        <v>0</v>
      </c>
      <c r="FK23" s="211">
        <v>0</v>
      </c>
      <c r="FL23" s="211">
        <v>0</v>
      </c>
      <c r="FM23" s="214">
        <v>0</v>
      </c>
      <c r="FN23" s="114"/>
      <c r="FO23" s="114"/>
      <c r="FP23" s="114"/>
      <c r="FQ23" s="114"/>
      <c r="FR23" s="114"/>
      <c r="FS23" s="114"/>
      <c r="FT23" s="114"/>
      <c r="FU23" s="114"/>
      <c r="FV23" s="114"/>
      <c r="FW23" s="114"/>
      <c r="FX23" s="114"/>
      <c r="FY23" s="114"/>
      <c r="FZ23" s="114"/>
      <c r="GA23" s="114"/>
      <c r="GB23" s="114"/>
      <c r="GC23" s="114"/>
      <c r="GD23" s="114"/>
      <c r="GE23" s="114"/>
      <c r="GF23" s="114"/>
      <c r="GG23" s="114"/>
      <c r="GH23" s="114"/>
      <c r="GI23" s="114"/>
      <c r="GJ23" s="114"/>
      <c r="GK23" s="114"/>
      <c r="GL23" s="114"/>
      <c r="GM23" s="114"/>
      <c r="GN23" s="114"/>
      <c r="GO23" s="114"/>
      <c r="GP23" s="114"/>
      <c r="GQ23" s="114"/>
      <c r="GR23" s="114"/>
      <c r="GS23" s="114"/>
      <c r="GT23" s="115"/>
      <c r="GU23" s="115"/>
      <c r="GV23" s="115"/>
      <c r="GW23" s="115"/>
      <c r="GX23" s="115"/>
      <c r="GY23" s="115"/>
      <c r="GZ23" s="115"/>
      <c r="HA23" s="115"/>
      <c r="HB23" s="115"/>
      <c r="HC23" s="115"/>
      <c r="HD23" s="115"/>
      <c r="HE23" s="115"/>
      <c r="HF23" s="115"/>
      <c r="HG23" s="115"/>
      <c r="HH23" s="115"/>
      <c r="HI23" s="115"/>
      <c r="HJ23" s="115"/>
      <c r="HK23" s="115"/>
      <c r="HL23" s="115"/>
      <c r="HM23" s="115"/>
      <c r="HN23" s="115"/>
      <c r="HO23" s="115"/>
      <c r="HP23" s="115"/>
      <c r="HQ23" s="115"/>
      <c r="HR23" s="115"/>
      <c r="HS23" s="115"/>
      <c r="HT23" s="115"/>
      <c r="HU23" s="115"/>
      <c r="HV23" s="115"/>
      <c r="HW23" s="115"/>
      <c r="HX23" s="115"/>
      <c r="HY23" s="115"/>
      <c r="HZ23" s="115"/>
      <c r="IA23" s="115"/>
      <c r="IB23" s="115"/>
      <c r="IC23" s="115"/>
      <c r="ID23" s="115"/>
      <c r="IE23" s="115"/>
      <c r="IF23" s="115"/>
      <c r="IG23" s="115"/>
      <c r="IH23" s="115"/>
      <c r="II23" s="115"/>
      <c r="IJ23" s="115"/>
      <c r="IK23" s="115"/>
      <c r="IL23" s="115"/>
      <c r="IM23" s="115"/>
      <c r="IN23" s="115"/>
      <c r="IO23" s="115"/>
      <c r="IP23" s="115"/>
      <c r="IQ23" s="115"/>
      <c r="IR23" s="115"/>
      <c r="IS23" s="115"/>
      <c r="IT23" s="115"/>
      <c r="IU23" s="115"/>
      <c r="IV23" s="115"/>
      <c r="IW23" s="115"/>
      <c r="IX23" s="115"/>
      <c r="IY23" s="204"/>
      <c r="IZ23" s="204"/>
      <c r="JA23" s="204"/>
      <c r="JB23" s="204"/>
      <c r="JC23" s="204"/>
      <c r="JD23" s="204"/>
      <c r="JE23" s="204"/>
      <c r="JF23" s="204"/>
      <c r="JG23" s="204"/>
      <c r="JH23" s="204"/>
      <c r="JI23" s="204"/>
      <c r="JJ23" s="204"/>
      <c r="JK23" s="204"/>
      <c r="JL23" s="204"/>
      <c r="JM23" s="204"/>
      <c r="JN23" s="204"/>
      <c r="JO23" s="204"/>
      <c r="JP23" s="204"/>
      <c r="JQ23" s="204"/>
      <c r="JR23" s="204"/>
      <c r="JS23" s="204"/>
      <c r="JT23" s="204"/>
      <c r="JU23" s="204"/>
      <c r="JV23" s="204"/>
      <c r="JW23" s="204"/>
      <c r="JX23" s="204"/>
      <c r="JY23" s="204"/>
      <c r="JZ23" s="204"/>
      <c r="KA23" s="204"/>
      <c r="KB23" s="204"/>
      <c r="KC23" s="204"/>
      <c r="KD23" s="204"/>
      <c r="KE23" s="204"/>
      <c r="KF23" s="204"/>
      <c r="KG23" s="204"/>
      <c r="KH23" s="204"/>
      <c r="KI23" s="204"/>
      <c r="KJ23" s="204"/>
      <c r="KK23" s="204"/>
      <c r="KL23" s="204"/>
      <c r="KM23" s="204"/>
      <c r="KN23" s="204"/>
      <c r="KO23" s="204"/>
      <c r="KP23" s="204"/>
      <c r="KQ23" s="204"/>
      <c r="KR23" s="204"/>
      <c r="KS23" s="204"/>
      <c r="KT23" s="204"/>
      <c r="KU23" s="204"/>
      <c r="KV23" s="204"/>
      <c r="KW23" s="204"/>
      <c r="KX23" s="204"/>
      <c r="KY23" s="204"/>
      <c r="KZ23" s="204"/>
      <c r="LA23" s="204"/>
      <c r="LB23" s="204"/>
      <c r="LC23" s="204"/>
      <c r="LD23" s="204"/>
      <c r="LE23" s="204"/>
      <c r="LF23" s="204"/>
      <c r="LG23" s="204"/>
      <c r="LH23" s="204"/>
      <c r="LI23" s="204"/>
      <c r="LJ23" s="204"/>
      <c r="LK23" s="204"/>
      <c r="LL23" s="204"/>
      <c r="LM23" s="204"/>
      <c r="LN23" s="204"/>
      <c r="LO23" s="204"/>
      <c r="LP23" s="204"/>
      <c r="LQ23" s="204"/>
    </row>
    <row r="24" spans="1:329" s="219" customFormat="1" x14ac:dyDescent="0.3">
      <c r="A24" s="539">
        <v>1997</v>
      </c>
      <c r="B24" s="279">
        <f t="shared" si="62"/>
        <v>14.042216954509538</v>
      </c>
      <c r="C24" s="280">
        <f t="shared" si="39"/>
        <v>11.195851128737035</v>
      </c>
      <c r="D24" s="281">
        <f t="shared" si="40"/>
        <v>77.308778061567423</v>
      </c>
      <c r="E24" s="286">
        <f t="shared" si="41"/>
        <v>77.378907591892826</v>
      </c>
      <c r="F24" s="226">
        <v>8859</v>
      </c>
      <c r="G24" s="225">
        <v>6556</v>
      </c>
      <c r="H24" s="225">
        <v>1244</v>
      </c>
      <c r="I24" s="225">
        <v>734</v>
      </c>
      <c r="J24" s="225">
        <v>5751</v>
      </c>
      <c r="K24" s="225">
        <v>4505</v>
      </c>
      <c r="L24" s="225">
        <v>176</v>
      </c>
      <c r="M24" s="206">
        <v>0</v>
      </c>
      <c r="N24" s="225">
        <v>1119</v>
      </c>
      <c r="O24" s="225">
        <v>879</v>
      </c>
      <c r="P24" s="225">
        <v>569</v>
      </c>
      <c r="Q24" s="225">
        <v>438</v>
      </c>
      <c r="R24" s="206">
        <v>0</v>
      </c>
      <c r="S24" s="206">
        <v>0</v>
      </c>
      <c r="T24" s="206">
        <v>0</v>
      </c>
      <c r="U24" s="206">
        <v>0</v>
      </c>
      <c r="V24" s="206">
        <v>0</v>
      </c>
      <c r="W24" s="206">
        <v>0</v>
      </c>
      <c r="X24" s="206">
        <v>0</v>
      </c>
      <c r="Y24" s="212">
        <v>0</v>
      </c>
      <c r="Z24" s="279">
        <f t="shared" si="42"/>
        <v>9.1122827016243946</v>
      </c>
      <c r="AA24" s="280">
        <f t="shared" si="43"/>
        <v>7.0450237814254555</v>
      </c>
      <c r="AB24" s="281">
        <f t="shared" si="44"/>
        <v>76.59712463517458</v>
      </c>
      <c r="AC24" s="286">
        <f t="shared" si="45"/>
        <v>76.289770322779205</v>
      </c>
      <c r="AD24" s="226">
        <v>42108</v>
      </c>
      <c r="AE24" s="225">
        <v>27963</v>
      </c>
      <c r="AF24" s="225">
        <v>3837</v>
      </c>
      <c r="AG24" s="225">
        <v>1970</v>
      </c>
      <c r="AH24" s="225">
        <v>28344</v>
      </c>
      <c r="AI24" s="225">
        <v>19830</v>
      </c>
      <c r="AJ24" s="225">
        <v>1267</v>
      </c>
      <c r="AK24" s="225"/>
      <c r="AL24" s="225">
        <v>6245</v>
      </c>
      <c r="AM24" s="225">
        <v>4446</v>
      </c>
      <c r="AN24" s="225">
        <v>2415</v>
      </c>
      <c r="AO24" s="225">
        <v>1717</v>
      </c>
      <c r="AP24" s="206">
        <v>0</v>
      </c>
      <c r="AQ24" s="206">
        <v>0</v>
      </c>
      <c r="AR24" s="206">
        <v>0</v>
      </c>
      <c r="AS24" s="206">
        <v>0</v>
      </c>
      <c r="AT24" s="206">
        <v>0</v>
      </c>
      <c r="AU24" s="206">
        <v>0</v>
      </c>
      <c r="AV24" s="206">
        <v>0</v>
      </c>
      <c r="AW24" s="212">
        <v>0</v>
      </c>
      <c r="AX24" s="279">
        <f t="shared" si="46"/>
        <v>4.2915368017262052</v>
      </c>
      <c r="AY24" s="280">
        <f t="shared" si="47"/>
        <v>4.2199180130214611</v>
      </c>
      <c r="AZ24" s="281">
        <f t="shared" si="48"/>
        <v>90.186740193006642</v>
      </c>
      <c r="BA24" s="286">
        <f t="shared" si="49"/>
        <v>90.219033232628405</v>
      </c>
      <c r="BB24" s="221">
        <v>8342</v>
      </c>
      <c r="BC24" s="220">
        <v>8294</v>
      </c>
      <c r="BD24" s="220">
        <v>358</v>
      </c>
      <c r="BE24" s="220">
        <v>350</v>
      </c>
      <c r="BF24" s="220">
        <v>7196</v>
      </c>
      <c r="BG24" s="220">
        <v>7167</v>
      </c>
      <c r="BH24" s="220">
        <v>5</v>
      </c>
      <c r="BI24" s="211">
        <v>0</v>
      </c>
      <c r="BJ24" s="220">
        <v>428</v>
      </c>
      <c r="BK24" s="220">
        <v>423</v>
      </c>
      <c r="BL24" s="220">
        <v>355</v>
      </c>
      <c r="BM24" s="220">
        <v>354</v>
      </c>
      <c r="BN24" s="211">
        <v>0</v>
      </c>
      <c r="BO24" s="211">
        <v>0</v>
      </c>
      <c r="BP24" s="211">
        <v>0</v>
      </c>
      <c r="BQ24" s="211">
        <v>0</v>
      </c>
      <c r="BR24" s="211">
        <v>0</v>
      </c>
      <c r="BS24" s="211">
        <v>0</v>
      </c>
      <c r="BT24" s="211">
        <v>0</v>
      </c>
      <c r="BU24" s="214">
        <v>0</v>
      </c>
      <c r="BV24" s="210">
        <v>0</v>
      </c>
      <c r="BW24" s="209">
        <v>0</v>
      </c>
      <c r="BX24" s="208">
        <v>0</v>
      </c>
      <c r="BY24" s="224">
        <v>0</v>
      </c>
      <c r="BZ24" s="213">
        <v>0</v>
      </c>
      <c r="CA24" s="206">
        <v>0</v>
      </c>
      <c r="CB24" s="206">
        <v>0</v>
      </c>
      <c r="CC24" s="206">
        <v>0</v>
      </c>
      <c r="CD24" s="206">
        <v>0</v>
      </c>
      <c r="CE24" s="206">
        <v>0</v>
      </c>
      <c r="CF24" s="206">
        <v>0</v>
      </c>
      <c r="CG24" s="206">
        <v>0</v>
      </c>
      <c r="CH24" s="206">
        <v>0</v>
      </c>
      <c r="CI24" s="206">
        <v>0</v>
      </c>
      <c r="CJ24" s="206">
        <v>0</v>
      </c>
      <c r="CK24" s="206">
        <v>0</v>
      </c>
      <c r="CL24" s="206">
        <v>0</v>
      </c>
      <c r="CM24" s="206">
        <v>0</v>
      </c>
      <c r="CN24" s="206">
        <v>0</v>
      </c>
      <c r="CO24" s="206">
        <v>0</v>
      </c>
      <c r="CP24" s="206">
        <v>0</v>
      </c>
      <c r="CQ24" s="206">
        <v>0</v>
      </c>
      <c r="CR24" s="206">
        <v>0</v>
      </c>
      <c r="CS24" s="212">
        <v>0</v>
      </c>
      <c r="CT24" s="279">
        <f t="shared" si="50"/>
        <v>8.6766102865884509</v>
      </c>
      <c r="CU24" s="280">
        <f t="shared" si="51"/>
        <v>6.3965217391304341</v>
      </c>
      <c r="CV24" s="281">
        <f t="shared" si="52"/>
        <v>74.430394758297638</v>
      </c>
      <c r="CW24" s="286">
        <f t="shared" si="53"/>
        <v>68.979227825052959</v>
      </c>
      <c r="CX24" s="223">
        <v>81057</v>
      </c>
      <c r="CY24" s="222">
        <v>28750</v>
      </c>
      <c r="CZ24" s="222">
        <v>7033</v>
      </c>
      <c r="DA24" s="222">
        <v>1839</v>
      </c>
      <c r="DB24" s="222">
        <v>50210</v>
      </c>
      <c r="DC24" s="222">
        <v>18563</v>
      </c>
      <c r="DD24" s="222">
        <v>6565</v>
      </c>
      <c r="DE24" s="206">
        <v>0</v>
      </c>
      <c r="DF24" s="222">
        <v>11777</v>
      </c>
      <c r="DG24" s="222">
        <v>5568</v>
      </c>
      <c r="DH24" s="222">
        <v>5472</v>
      </c>
      <c r="DI24" s="222">
        <v>2780</v>
      </c>
      <c r="DJ24" s="206">
        <v>0</v>
      </c>
      <c r="DK24" s="206">
        <v>0</v>
      </c>
      <c r="DL24" s="206">
        <v>0</v>
      </c>
      <c r="DM24" s="206">
        <v>0</v>
      </c>
      <c r="DN24" s="206">
        <v>0</v>
      </c>
      <c r="DO24" s="206">
        <v>0</v>
      </c>
      <c r="DP24" s="206">
        <v>0</v>
      </c>
      <c r="DQ24" s="212">
        <v>0</v>
      </c>
      <c r="DR24" s="279">
        <f t="shared" si="54"/>
        <v>3.2235414272947787</v>
      </c>
      <c r="DS24" s="280">
        <f t="shared" si="55"/>
        <v>2.4327251520453221</v>
      </c>
      <c r="DT24" s="281">
        <f t="shared" si="56"/>
        <v>76.730456026058633</v>
      </c>
      <c r="DU24" s="286">
        <f t="shared" si="57"/>
        <v>78.874562377252161</v>
      </c>
      <c r="DV24" s="221">
        <v>15666</v>
      </c>
      <c r="DW24" s="220">
        <v>12003</v>
      </c>
      <c r="DX24" s="220">
        <v>505</v>
      </c>
      <c r="DY24" s="220">
        <v>292</v>
      </c>
      <c r="DZ24" s="220">
        <v>11307</v>
      </c>
      <c r="EA24" s="220">
        <v>9237</v>
      </c>
      <c r="EB24" s="220">
        <v>425</v>
      </c>
      <c r="EC24" s="211">
        <v>0</v>
      </c>
      <c r="ED24" s="220">
        <v>2155</v>
      </c>
      <c r="EE24" s="220">
        <v>1474</v>
      </c>
      <c r="EF24" s="220">
        <v>1274</v>
      </c>
      <c r="EG24" s="220">
        <v>1000</v>
      </c>
      <c r="EH24" s="211">
        <v>0</v>
      </c>
      <c r="EI24" s="211">
        <v>0</v>
      </c>
      <c r="EJ24" s="211">
        <v>0</v>
      </c>
      <c r="EK24" s="211">
        <v>0</v>
      </c>
      <c r="EL24" s="211">
        <v>0</v>
      </c>
      <c r="EM24" s="211">
        <v>0</v>
      </c>
      <c r="EN24" s="211">
        <v>0</v>
      </c>
      <c r="EO24" s="218">
        <v>0</v>
      </c>
      <c r="EP24" s="279">
        <f t="shared" si="58"/>
        <v>8.498469874078161</v>
      </c>
      <c r="EQ24" s="280">
        <f t="shared" si="59"/>
        <v>7.1327158407139475</v>
      </c>
      <c r="ER24" s="281">
        <f t="shared" si="60"/>
        <v>69.126912691269126</v>
      </c>
      <c r="ES24" s="286">
        <f t="shared" si="61"/>
        <v>67.829062317996502</v>
      </c>
      <c r="ET24" s="221">
        <v>19933</v>
      </c>
      <c r="EU24" s="220">
        <v>14791</v>
      </c>
      <c r="EV24" s="220">
        <v>1694</v>
      </c>
      <c r="EW24" s="220">
        <v>1055</v>
      </c>
      <c r="EX24" s="220">
        <v>12288</v>
      </c>
      <c r="EY24" s="220">
        <v>9317</v>
      </c>
      <c r="EZ24" s="220">
        <v>463</v>
      </c>
      <c r="FA24" s="211">
        <v>0</v>
      </c>
      <c r="FB24" s="220">
        <v>3681</v>
      </c>
      <c r="FC24" s="220">
        <v>2984</v>
      </c>
      <c r="FD24" s="220">
        <v>1807</v>
      </c>
      <c r="FE24" s="220">
        <v>1435</v>
      </c>
      <c r="FF24" s="211">
        <v>0</v>
      </c>
      <c r="FG24" s="211">
        <v>0</v>
      </c>
      <c r="FH24" s="211">
        <v>0</v>
      </c>
      <c r="FI24" s="211">
        <v>0</v>
      </c>
      <c r="FJ24" s="211">
        <v>0</v>
      </c>
      <c r="FK24" s="211">
        <v>0</v>
      </c>
      <c r="FL24" s="211">
        <v>0</v>
      </c>
      <c r="FM24" s="214">
        <v>0</v>
      </c>
      <c r="FN24" s="114"/>
      <c r="FO24" s="114"/>
      <c r="FP24" s="114"/>
      <c r="FQ24" s="114"/>
      <c r="FR24" s="114"/>
      <c r="FS24" s="114"/>
      <c r="FT24" s="114"/>
      <c r="FU24" s="114"/>
      <c r="FV24" s="114"/>
      <c r="FW24" s="114"/>
      <c r="FX24" s="114"/>
      <c r="FY24" s="114"/>
      <c r="FZ24" s="114"/>
      <c r="GA24" s="114"/>
      <c r="GB24" s="114"/>
      <c r="GC24" s="114"/>
      <c r="GD24" s="114"/>
      <c r="GE24" s="114"/>
      <c r="GF24" s="114"/>
      <c r="GG24" s="114"/>
      <c r="GH24" s="114"/>
      <c r="GI24" s="114"/>
      <c r="GJ24" s="114"/>
      <c r="GK24" s="114"/>
      <c r="GL24" s="114"/>
      <c r="GM24" s="114"/>
      <c r="GN24" s="114"/>
      <c r="GO24" s="114"/>
      <c r="GP24" s="114"/>
      <c r="GQ24" s="114"/>
      <c r="GR24" s="114"/>
      <c r="GS24" s="114"/>
      <c r="GT24" s="115"/>
      <c r="GU24" s="115"/>
      <c r="GV24" s="115"/>
      <c r="GW24" s="115"/>
      <c r="GX24" s="115"/>
      <c r="GY24" s="115"/>
      <c r="GZ24" s="115"/>
      <c r="HA24" s="115"/>
      <c r="HB24" s="115"/>
      <c r="HC24" s="115"/>
      <c r="HD24" s="115"/>
      <c r="HE24" s="115"/>
      <c r="HF24" s="115"/>
      <c r="HG24" s="115"/>
      <c r="HH24" s="115"/>
      <c r="HI24" s="115"/>
      <c r="HJ24" s="115"/>
      <c r="HK24" s="115"/>
      <c r="HL24" s="115"/>
      <c r="HM24" s="115"/>
      <c r="HN24" s="115"/>
      <c r="HO24" s="115"/>
      <c r="HP24" s="115"/>
      <c r="HQ24" s="115"/>
      <c r="HR24" s="115"/>
      <c r="HS24" s="115"/>
      <c r="HT24" s="115"/>
      <c r="HU24" s="115"/>
      <c r="HV24" s="115"/>
      <c r="HW24" s="115"/>
      <c r="HX24" s="115"/>
      <c r="HY24" s="115"/>
      <c r="HZ24" s="115"/>
      <c r="IA24" s="115"/>
      <c r="IB24" s="115"/>
      <c r="IC24" s="115"/>
      <c r="ID24" s="115"/>
      <c r="IE24" s="115"/>
      <c r="IF24" s="115"/>
      <c r="IG24" s="115"/>
      <c r="IH24" s="115"/>
      <c r="II24" s="115"/>
      <c r="IJ24" s="115"/>
      <c r="IK24" s="115"/>
      <c r="IL24" s="115"/>
      <c r="IM24" s="115"/>
      <c r="IN24" s="115"/>
      <c r="IO24" s="115"/>
      <c r="IP24" s="115"/>
      <c r="IQ24" s="115"/>
      <c r="IR24" s="115"/>
      <c r="IS24" s="115"/>
      <c r="IT24" s="115"/>
      <c r="IU24" s="115"/>
      <c r="IV24" s="115"/>
      <c r="IW24" s="115"/>
      <c r="IX24" s="115"/>
      <c r="IY24" s="204"/>
      <c r="IZ24" s="204"/>
      <c r="JA24" s="204"/>
      <c r="JB24" s="204"/>
      <c r="JC24" s="204"/>
      <c r="JD24" s="204"/>
      <c r="JE24" s="204"/>
      <c r="JF24" s="204"/>
      <c r="JG24" s="204"/>
      <c r="JH24" s="204"/>
      <c r="JI24" s="204"/>
      <c r="JJ24" s="204"/>
      <c r="JK24" s="204"/>
      <c r="JL24" s="204"/>
      <c r="JM24" s="204"/>
      <c r="JN24" s="204"/>
      <c r="JO24" s="204"/>
      <c r="JP24" s="204"/>
      <c r="JQ24" s="204"/>
      <c r="JR24" s="204"/>
      <c r="JS24" s="204"/>
      <c r="JT24" s="204"/>
      <c r="JU24" s="204"/>
      <c r="JV24" s="204"/>
      <c r="JW24" s="204"/>
      <c r="JX24" s="204"/>
      <c r="JY24" s="204"/>
      <c r="JZ24" s="204"/>
      <c r="KA24" s="204"/>
      <c r="KB24" s="204"/>
      <c r="KC24" s="204"/>
      <c r="KD24" s="204"/>
      <c r="KE24" s="204"/>
      <c r="KF24" s="204"/>
      <c r="KG24" s="204"/>
      <c r="KH24" s="204"/>
      <c r="KI24" s="204"/>
      <c r="KJ24" s="204"/>
      <c r="KK24" s="204"/>
      <c r="KL24" s="204"/>
      <c r="KM24" s="204"/>
      <c r="KN24" s="204"/>
      <c r="KO24" s="204"/>
      <c r="KP24" s="204"/>
      <c r="KQ24" s="204"/>
      <c r="KR24" s="204"/>
      <c r="KS24" s="204"/>
      <c r="KT24" s="204"/>
      <c r="KU24" s="204"/>
      <c r="KV24" s="204"/>
      <c r="KW24" s="204"/>
      <c r="KX24" s="204"/>
      <c r="KY24" s="204"/>
      <c r="KZ24" s="204"/>
      <c r="LA24" s="204"/>
      <c r="LB24" s="204"/>
      <c r="LC24" s="204"/>
      <c r="LD24" s="204"/>
      <c r="LE24" s="204"/>
      <c r="LF24" s="204"/>
      <c r="LG24" s="204"/>
      <c r="LH24" s="204"/>
      <c r="LI24" s="204"/>
      <c r="LJ24" s="204"/>
      <c r="LK24" s="204"/>
      <c r="LL24" s="204"/>
      <c r="LM24" s="204"/>
      <c r="LN24" s="204"/>
      <c r="LO24" s="204"/>
      <c r="LP24" s="204"/>
      <c r="LQ24" s="204"/>
    </row>
    <row r="25" spans="1:329" s="115" customFormat="1" x14ac:dyDescent="0.3">
      <c r="A25" s="539">
        <v>1998</v>
      </c>
      <c r="B25" s="282">
        <f t="shared" si="62"/>
        <v>13.345668087844903</v>
      </c>
      <c r="C25" s="283">
        <f t="shared" si="39"/>
        <v>10.499683744465528</v>
      </c>
      <c r="D25" s="284">
        <f t="shared" si="40"/>
        <v>63.363902807979578</v>
      </c>
      <c r="E25" s="285">
        <f t="shared" si="41"/>
        <v>63.109540636042404</v>
      </c>
      <c r="F25" s="213">
        <v>12431</v>
      </c>
      <c r="G25" s="206">
        <v>9486</v>
      </c>
      <c r="H25" s="206">
        <v>1659</v>
      </c>
      <c r="I25" s="206">
        <v>996</v>
      </c>
      <c r="J25" s="206">
        <v>6702</v>
      </c>
      <c r="K25" s="206">
        <v>5358</v>
      </c>
      <c r="L25" s="206">
        <v>195</v>
      </c>
      <c r="M25" s="206">
        <v>0</v>
      </c>
      <c r="N25" s="206">
        <v>2874</v>
      </c>
      <c r="O25" s="206">
        <v>2334</v>
      </c>
      <c r="P25" s="206">
        <v>1001</v>
      </c>
      <c r="Q25" s="206">
        <v>798</v>
      </c>
      <c r="R25" s="206">
        <v>0</v>
      </c>
      <c r="S25" s="206">
        <v>0</v>
      </c>
      <c r="T25" s="206">
        <v>0</v>
      </c>
      <c r="U25" s="206">
        <v>0</v>
      </c>
      <c r="V25" s="206">
        <v>0</v>
      </c>
      <c r="W25" s="206">
        <v>0</v>
      </c>
      <c r="X25" s="206">
        <v>0</v>
      </c>
      <c r="Y25" s="212">
        <v>0</v>
      </c>
      <c r="Z25" s="282">
        <f t="shared" si="42"/>
        <v>8.573856050491564</v>
      </c>
      <c r="AA25" s="283">
        <f t="shared" si="43"/>
        <v>5.246720799500312</v>
      </c>
      <c r="AB25" s="284">
        <f t="shared" si="44"/>
        <v>70.084139212151015</v>
      </c>
      <c r="AC25" s="285">
        <f t="shared" si="45"/>
        <v>68.902439024390233</v>
      </c>
      <c r="AD25" s="213">
        <v>41195</v>
      </c>
      <c r="AE25" s="206">
        <v>25616</v>
      </c>
      <c r="AF25" s="206">
        <v>3532</v>
      </c>
      <c r="AG25" s="206">
        <v>1344</v>
      </c>
      <c r="AH25" s="206">
        <v>25655</v>
      </c>
      <c r="AI25" s="206">
        <v>16724</v>
      </c>
      <c r="AJ25" s="206">
        <v>1057</v>
      </c>
      <c r="AK25" s="206">
        <v>0</v>
      </c>
      <c r="AL25" s="206">
        <v>7888</v>
      </c>
      <c r="AM25" s="206">
        <v>5515</v>
      </c>
      <c r="AN25" s="206">
        <v>3063</v>
      </c>
      <c r="AO25" s="206">
        <v>2033</v>
      </c>
      <c r="AP25" s="206">
        <v>0</v>
      </c>
      <c r="AQ25" s="206">
        <v>0</v>
      </c>
      <c r="AR25" s="206">
        <v>0</v>
      </c>
      <c r="AS25" s="206">
        <v>0</v>
      </c>
      <c r="AT25" s="206">
        <v>0</v>
      </c>
      <c r="AU25" s="206">
        <v>0</v>
      </c>
      <c r="AV25" s="206">
        <v>0</v>
      </c>
      <c r="AW25" s="212">
        <v>0</v>
      </c>
      <c r="AX25" s="282">
        <f t="shared" si="46"/>
        <v>4.4499381953028427</v>
      </c>
      <c r="AY25" s="283">
        <f t="shared" si="47"/>
        <v>4.3870566272557561</v>
      </c>
      <c r="AZ25" s="284">
        <f t="shared" si="48"/>
        <v>85.527876631079479</v>
      </c>
      <c r="BA25" s="285">
        <f t="shared" si="49"/>
        <v>85.540731098817659</v>
      </c>
      <c r="BB25" s="217">
        <v>9708</v>
      </c>
      <c r="BC25" s="211">
        <v>9642</v>
      </c>
      <c r="BD25" s="211">
        <v>432</v>
      </c>
      <c r="BE25" s="211">
        <v>423</v>
      </c>
      <c r="BF25" s="211">
        <v>7931</v>
      </c>
      <c r="BG25" s="211">
        <v>7886</v>
      </c>
      <c r="BH25" s="211">
        <v>3</v>
      </c>
      <c r="BI25" s="211">
        <v>0</v>
      </c>
      <c r="BJ25" s="211">
        <v>842</v>
      </c>
      <c r="BK25" s="211">
        <v>835</v>
      </c>
      <c r="BL25" s="211">
        <v>500</v>
      </c>
      <c r="BM25" s="211">
        <v>498</v>
      </c>
      <c r="BN25" s="211">
        <v>0</v>
      </c>
      <c r="BO25" s="211">
        <v>0</v>
      </c>
      <c r="BP25" s="211">
        <v>0</v>
      </c>
      <c r="BQ25" s="211">
        <v>0</v>
      </c>
      <c r="BR25" s="211">
        <v>0</v>
      </c>
      <c r="BS25" s="211">
        <v>0</v>
      </c>
      <c r="BT25" s="211">
        <v>0</v>
      </c>
      <c r="BU25" s="214">
        <v>0</v>
      </c>
      <c r="BV25" s="282">
        <f t="shared" ref="BV25:BV47" si="63">CB25/BZ25*100</f>
        <v>8.7427726588694998</v>
      </c>
      <c r="BW25" s="283">
        <f t="shared" ref="BW25:BW47" si="64">CC25/CA25*100</f>
        <v>4.8277515786108225</v>
      </c>
      <c r="BX25" s="284">
        <f t="shared" ref="BX25:BX32" si="65">CD25/(BZ25-CB25-CF25)*100</f>
        <v>66.610193420866864</v>
      </c>
      <c r="BY25" s="285">
        <f t="shared" ref="BY25:BY32" si="66">CE25/(CA25-CC25-CG25)*100</f>
        <v>65.411102712690024</v>
      </c>
      <c r="BZ25" s="213">
        <v>75754</v>
      </c>
      <c r="CA25" s="206">
        <v>25022</v>
      </c>
      <c r="CB25" s="206">
        <v>6623</v>
      </c>
      <c r="CC25" s="206">
        <v>1208</v>
      </c>
      <c r="CD25" s="206">
        <v>42462</v>
      </c>
      <c r="CE25" s="206">
        <v>15577</v>
      </c>
      <c r="CF25" s="206">
        <v>5384</v>
      </c>
      <c r="CG25" s="206">
        <v>0</v>
      </c>
      <c r="CH25" s="206">
        <v>15393</v>
      </c>
      <c r="CI25" s="206">
        <v>6300</v>
      </c>
      <c r="CJ25" s="206">
        <v>5892</v>
      </c>
      <c r="CK25" s="206">
        <v>1937</v>
      </c>
      <c r="CL25" s="206">
        <v>0</v>
      </c>
      <c r="CM25" s="206">
        <v>0</v>
      </c>
      <c r="CN25" s="206">
        <v>0</v>
      </c>
      <c r="CO25" s="206">
        <v>0</v>
      </c>
      <c r="CP25" s="206">
        <v>0</v>
      </c>
      <c r="CQ25" s="206">
        <v>0</v>
      </c>
      <c r="CR25" s="206">
        <v>0</v>
      </c>
      <c r="CS25" s="212">
        <v>0</v>
      </c>
      <c r="CT25" s="282">
        <f t="shared" si="50"/>
        <v>9.1459314055144585</v>
      </c>
      <c r="CU25" s="283">
        <f t="shared" si="51"/>
        <v>7.1611464442058317</v>
      </c>
      <c r="CV25" s="284">
        <f t="shared" si="52"/>
        <v>56.357015077945306</v>
      </c>
      <c r="CW25" s="285">
        <f t="shared" si="53"/>
        <v>51.227758007117444</v>
      </c>
      <c r="CX25" s="213">
        <v>17844</v>
      </c>
      <c r="CY25" s="206">
        <v>12107</v>
      </c>
      <c r="CZ25" s="206">
        <v>1632</v>
      </c>
      <c r="DA25" s="206">
        <v>867</v>
      </c>
      <c r="DB25" s="206">
        <v>8821</v>
      </c>
      <c r="DC25" s="206">
        <v>5758</v>
      </c>
      <c r="DD25" s="206">
        <v>560</v>
      </c>
      <c r="DE25" s="206">
        <v>0</v>
      </c>
      <c r="DF25" s="206">
        <v>4996</v>
      </c>
      <c r="DG25" s="206">
        <v>4123</v>
      </c>
      <c r="DH25" s="206">
        <v>1835</v>
      </c>
      <c r="DI25" s="206">
        <v>1359</v>
      </c>
      <c r="DJ25" s="206">
        <v>0</v>
      </c>
      <c r="DK25" s="206">
        <v>0</v>
      </c>
      <c r="DL25" s="206">
        <v>0</v>
      </c>
      <c r="DM25" s="206">
        <v>0</v>
      </c>
      <c r="DN25" s="206">
        <v>0</v>
      </c>
      <c r="DO25" s="206">
        <v>0</v>
      </c>
      <c r="DP25" s="206">
        <v>0</v>
      </c>
      <c r="DQ25" s="212">
        <v>0</v>
      </c>
      <c r="DR25" s="282">
        <f t="shared" si="54"/>
        <v>3.4971589244918286</v>
      </c>
      <c r="DS25" s="283">
        <f t="shared" si="55"/>
        <v>2.2038992062880483</v>
      </c>
      <c r="DT25" s="284">
        <f t="shared" si="56"/>
        <v>63.620004964010924</v>
      </c>
      <c r="DU25" s="285">
        <f t="shared" si="57"/>
        <v>64.163580490111102</v>
      </c>
      <c r="DV25" s="217">
        <v>17071</v>
      </c>
      <c r="DW25" s="211">
        <v>12977</v>
      </c>
      <c r="DX25" s="211">
        <v>597</v>
      </c>
      <c r="DY25" s="211">
        <v>286</v>
      </c>
      <c r="DZ25" s="211">
        <v>10253</v>
      </c>
      <c r="EA25" s="211">
        <v>8143</v>
      </c>
      <c r="EB25" s="211">
        <v>358</v>
      </c>
      <c r="EC25" s="211">
        <v>0</v>
      </c>
      <c r="ED25" s="211">
        <v>4319</v>
      </c>
      <c r="EE25" s="211">
        <v>3323</v>
      </c>
      <c r="EF25" s="211">
        <v>1544</v>
      </c>
      <c r="EG25" s="211">
        <v>1225</v>
      </c>
      <c r="EH25" s="211">
        <v>0</v>
      </c>
      <c r="EI25" s="211">
        <v>0</v>
      </c>
      <c r="EJ25" s="211">
        <v>0</v>
      </c>
      <c r="EK25" s="211">
        <v>0</v>
      </c>
      <c r="EL25" s="211">
        <v>0</v>
      </c>
      <c r="EM25" s="211">
        <v>0</v>
      </c>
      <c r="EN25" s="211">
        <v>0</v>
      </c>
      <c r="EO25" s="218">
        <v>0</v>
      </c>
      <c r="EP25" s="282">
        <f t="shared" si="58"/>
        <v>9.3844243391875111</v>
      </c>
      <c r="EQ25" s="283">
        <f t="shared" si="59"/>
        <v>7.3537369971739528</v>
      </c>
      <c r="ER25" s="284">
        <f t="shared" si="60"/>
        <v>61.00619504396483</v>
      </c>
      <c r="ES25" s="285">
        <f t="shared" si="61"/>
        <v>60.208982346832819</v>
      </c>
      <c r="ET25" s="217">
        <v>22548</v>
      </c>
      <c r="EU25" s="211">
        <v>16631</v>
      </c>
      <c r="EV25" s="211">
        <v>2116</v>
      </c>
      <c r="EW25" s="211">
        <v>1223</v>
      </c>
      <c r="EX25" s="211">
        <v>12211</v>
      </c>
      <c r="EY25" s="211">
        <v>9277</v>
      </c>
      <c r="EZ25" s="211">
        <v>416</v>
      </c>
      <c r="FA25" s="211">
        <v>0</v>
      </c>
      <c r="FB25" s="211">
        <v>5954</v>
      </c>
      <c r="FC25" s="211">
        <v>4666</v>
      </c>
      <c r="FD25" s="211">
        <v>1851</v>
      </c>
      <c r="FE25" s="211">
        <v>1465</v>
      </c>
      <c r="FF25" s="211">
        <v>0</v>
      </c>
      <c r="FG25" s="211">
        <v>0</v>
      </c>
      <c r="FH25" s="211">
        <v>0</v>
      </c>
      <c r="FI25" s="211">
        <v>0</v>
      </c>
      <c r="FJ25" s="211">
        <v>0</v>
      </c>
      <c r="FK25" s="211">
        <v>0</v>
      </c>
      <c r="FL25" s="211">
        <v>0</v>
      </c>
      <c r="FM25" s="214">
        <v>0</v>
      </c>
      <c r="FN25" s="114"/>
      <c r="FO25" s="114"/>
      <c r="FP25" s="114"/>
      <c r="FQ25" s="114"/>
      <c r="FR25" s="114"/>
      <c r="FS25" s="114"/>
      <c r="FT25" s="114"/>
      <c r="FU25" s="114"/>
      <c r="FV25" s="114"/>
      <c r="FW25" s="114"/>
      <c r="FX25" s="114"/>
      <c r="FY25" s="114"/>
      <c r="FZ25" s="114"/>
      <c r="GA25" s="114"/>
      <c r="GB25" s="114"/>
      <c r="GC25" s="114"/>
      <c r="GD25" s="114"/>
      <c r="GE25" s="114"/>
      <c r="GF25" s="114"/>
      <c r="GG25" s="114"/>
      <c r="GH25" s="114"/>
      <c r="GI25" s="114"/>
      <c r="GJ25" s="114"/>
      <c r="GK25" s="114"/>
      <c r="GL25" s="114"/>
      <c r="GM25" s="114"/>
      <c r="GN25" s="114"/>
      <c r="GO25" s="114"/>
      <c r="GP25" s="114"/>
      <c r="GQ25" s="114"/>
      <c r="GR25" s="114"/>
      <c r="GS25" s="114"/>
      <c r="IY25" s="204"/>
      <c r="IZ25" s="204"/>
      <c r="JA25" s="204"/>
      <c r="JB25" s="204"/>
      <c r="JC25" s="204"/>
      <c r="JD25" s="204"/>
      <c r="JE25" s="204"/>
      <c r="JF25" s="204"/>
      <c r="JG25" s="204"/>
      <c r="JH25" s="204"/>
      <c r="JI25" s="204"/>
      <c r="JJ25" s="204"/>
      <c r="JK25" s="204"/>
      <c r="JL25" s="204"/>
      <c r="JM25" s="204"/>
      <c r="JN25" s="204"/>
      <c r="JO25" s="204"/>
      <c r="JP25" s="204"/>
      <c r="JQ25" s="204"/>
      <c r="JR25" s="204"/>
      <c r="JS25" s="204"/>
      <c r="JT25" s="204"/>
      <c r="JU25" s="204"/>
      <c r="JV25" s="204"/>
      <c r="JW25" s="204"/>
      <c r="JX25" s="204"/>
      <c r="JY25" s="204"/>
      <c r="JZ25" s="204"/>
      <c r="KA25" s="204"/>
      <c r="KB25" s="204"/>
      <c r="KC25" s="204"/>
      <c r="KD25" s="204"/>
      <c r="KE25" s="204"/>
      <c r="KF25" s="204"/>
      <c r="KG25" s="204"/>
      <c r="KH25" s="204"/>
      <c r="KI25" s="204"/>
      <c r="KJ25" s="204"/>
      <c r="KK25" s="204"/>
      <c r="KL25" s="204"/>
      <c r="KM25" s="204"/>
      <c r="KN25" s="204"/>
      <c r="KO25" s="204"/>
      <c r="KP25" s="204"/>
      <c r="KQ25" s="204"/>
      <c r="KR25" s="204"/>
      <c r="KS25" s="204"/>
      <c r="KT25" s="204"/>
      <c r="KU25" s="204"/>
      <c r="KV25" s="204"/>
      <c r="KW25" s="204"/>
      <c r="KX25" s="204"/>
      <c r="KY25" s="204"/>
      <c r="KZ25" s="204"/>
      <c r="LA25" s="204"/>
      <c r="LB25" s="204"/>
      <c r="LC25" s="204"/>
      <c r="LD25" s="204"/>
      <c r="LE25" s="204"/>
      <c r="LF25" s="204"/>
      <c r="LG25" s="204"/>
      <c r="LH25" s="204"/>
      <c r="LI25" s="204"/>
      <c r="LJ25" s="204"/>
      <c r="LK25" s="204"/>
      <c r="LL25" s="204"/>
      <c r="LM25" s="204"/>
      <c r="LN25" s="204"/>
      <c r="LO25" s="204"/>
      <c r="LP25" s="204"/>
      <c r="LQ25" s="204"/>
    </row>
    <row r="26" spans="1:329" s="115" customFormat="1" x14ac:dyDescent="0.3">
      <c r="A26" s="539">
        <v>1999</v>
      </c>
      <c r="B26" s="282">
        <f t="shared" si="62"/>
        <v>12.398816936488169</v>
      </c>
      <c r="C26" s="283">
        <f t="shared" si="39"/>
        <v>9.5318253550762755</v>
      </c>
      <c r="D26" s="284">
        <f t="shared" si="40"/>
        <v>68.629926941462969</v>
      </c>
      <c r="E26" s="285">
        <f t="shared" si="41"/>
        <v>67.938132340969887</v>
      </c>
      <c r="F26" s="213">
        <v>12848</v>
      </c>
      <c r="G26" s="206">
        <v>9505</v>
      </c>
      <c r="H26" s="206">
        <v>1593</v>
      </c>
      <c r="I26" s="206">
        <v>906</v>
      </c>
      <c r="J26" s="206">
        <v>7609</v>
      </c>
      <c r="K26" s="206">
        <v>5842</v>
      </c>
      <c r="L26" s="206">
        <v>168</v>
      </c>
      <c r="M26" s="206">
        <v>0</v>
      </c>
      <c r="N26" s="206">
        <v>2620</v>
      </c>
      <c r="O26" s="206">
        <v>2116</v>
      </c>
      <c r="P26" s="206">
        <v>858</v>
      </c>
      <c r="Q26" s="206">
        <v>641</v>
      </c>
      <c r="R26" s="206">
        <v>0</v>
      </c>
      <c r="S26" s="206">
        <v>0</v>
      </c>
      <c r="T26" s="206">
        <v>0</v>
      </c>
      <c r="U26" s="206">
        <v>0</v>
      </c>
      <c r="V26" s="206">
        <v>0</v>
      </c>
      <c r="W26" s="206">
        <v>0</v>
      </c>
      <c r="X26" s="206">
        <v>0</v>
      </c>
      <c r="Y26" s="212">
        <v>0</v>
      </c>
      <c r="Z26" s="282">
        <f t="shared" si="42"/>
        <v>7.5703324808184149</v>
      </c>
      <c r="AA26" s="283">
        <f t="shared" si="43"/>
        <v>4.9390423031727382</v>
      </c>
      <c r="AB26" s="284">
        <f t="shared" si="44"/>
        <v>70.896497325544132</v>
      </c>
      <c r="AC26" s="285">
        <f t="shared" si="45"/>
        <v>70.749797195503533</v>
      </c>
      <c r="AD26" s="213">
        <v>44965</v>
      </c>
      <c r="AE26" s="206">
        <v>27232</v>
      </c>
      <c r="AF26" s="206">
        <v>3404</v>
      </c>
      <c r="AG26" s="206">
        <v>1345</v>
      </c>
      <c r="AH26" s="206">
        <v>28762</v>
      </c>
      <c r="AI26" s="206">
        <v>18315</v>
      </c>
      <c r="AJ26" s="206">
        <v>992</v>
      </c>
      <c r="AK26" s="206">
        <v>0</v>
      </c>
      <c r="AL26" s="206">
        <v>8827</v>
      </c>
      <c r="AM26" s="206">
        <v>5716</v>
      </c>
      <c r="AN26" s="206">
        <v>2980</v>
      </c>
      <c r="AO26" s="206">
        <v>1856</v>
      </c>
      <c r="AP26" s="206">
        <v>0</v>
      </c>
      <c r="AQ26" s="206">
        <v>0</v>
      </c>
      <c r="AR26" s="206">
        <v>0</v>
      </c>
      <c r="AS26" s="206">
        <v>0</v>
      </c>
      <c r="AT26" s="206">
        <v>0</v>
      </c>
      <c r="AU26" s="206">
        <v>0</v>
      </c>
      <c r="AV26" s="206">
        <v>0</v>
      </c>
      <c r="AW26" s="212">
        <v>0</v>
      </c>
      <c r="AX26" s="282">
        <f t="shared" si="46"/>
        <v>3.3309492183508738</v>
      </c>
      <c r="AY26" s="283">
        <f t="shared" si="47"/>
        <v>3.314462171899125</v>
      </c>
      <c r="AZ26" s="284">
        <f t="shared" si="48"/>
        <v>82.712653406686414</v>
      </c>
      <c r="BA26" s="285">
        <f t="shared" si="49"/>
        <v>82.731821569253697</v>
      </c>
      <c r="BB26" s="217">
        <v>9787</v>
      </c>
      <c r="BC26" s="211">
        <v>9715</v>
      </c>
      <c r="BD26" s="211">
        <v>326</v>
      </c>
      <c r="BE26" s="211">
        <v>322</v>
      </c>
      <c r="BF26" s="211">
        <v>7818</v>
      </c>
      <c r="BG26" s="211">
        <v>7771</v>
      </c>
      <c r="BH26" s="211">
        <v>9</v>
      </c>
      <c r="BI26" s="211">
        <v>0</v>
      </c>
      <c r="BJ26" s="211">
        <v>999</v>
      </c>
      <c r="BK26" s="211">
        <v>989</v>
      </c>
      <c r="BL26" s="211">
        <v>635</v>
      </c>
      <c r="BM26" s="211">
        <v>633</v>
      </c>
      <c r="BN26" s="211">
        <v>0</v>
      </c>
      <c r="BO26" s="211">
        <v>0</v>
      </c>
      <c r="BP26" s="211">
        <v>0</v>
      </c>
      <c r="BQ26" s="211">
        <v>0</v>
      </c>
      <c r="BR26" s="211">
        <v>0</v>
      </c>
      <c r="BS26" s="211">
        <v>0</v>
      </c>
      <c r="BT26" s="211">
        <v>0</v>
      </c>
      <c r="BU26" s="214">
        <v>0</v>
      </c>
      <c r="BV26" s="282">
        <f t="shared" si="63"/>
        <v>8.5166160227656391</v>
      </c>
      <c r="BW26" s="283">
        <f t="shared" si="64"/>
        <v>4.5401082098329804</v>
      </c>
      <c r="BX26" s="284">
        <f t="shared" si="65"/>
        <v>68.788045704278062</v>
      </c>
      <c r="BY26" s="285">
        <f t="shared" si="66"/>
        <v>68.605224248398216</v>
      </c>
      <c r="BZ26" s="213">
        <v>82932</v>
      </c>
      <c r="CA26" s="206">
        <v>25506</v>
      </c>
      <c r="CB26" s="206">
        <v>7063</v>
      </c>
      <c r="CC26" s="206">
        <v>1158</v>
      </c>
      <c r="CD26" s="206">
        <v>48704</v>
      </c>
      <c r="CE26" s="206">
        <v>16704</v>
      </c>
      <c r="CF26" s="206">
        <v>5066</v>
      </c>
      <c r="CG26" s="206">
        <v>0</v>
      </c>
      <c r="CH26" s="206">
        <v>17181</v>
      </c>
      <c r="CI26" s="206">
        <v>5803</v>
      </c>
      <c r="CJ26" s="206">
        <v>4918</v>
      </c>
      <c r="CK26" s="206">
        <v>1841</v>
      </c>
      <c r="CL26" s="206">
        <v>0</v>
      </c>
      <c r="CM26" s="206">
        <v>0</v>
      </c>
      <c r="CN26" s="206">
        <v>0</v>
      </c>
      <c r="CO26" s="206">
        <v>0</v>
      </c>
      <c r="CP26" s="206">
        <v>0</v>
      </c>
      <c r="CQ26" s="206">
        <v>0</v>
      </c>
      <c r="CR26" s="206">
        <v>0</v>
      </c>
      <c r="CS26" s="212">
        <v>0</v>
      </c>
      <c r="CT26" s="282">
        <f t="shared" si="50"/>
        <v>7.6437587657784007</v>
      </c>
      <c r="CU26" s="283">
        <f t="shared" si="51"/>
        <v>5.6170284652419964</v>
      </c>
      <c r="CV26" s="284">
        <f t="shared" si="52"/>
        <v>60.084109342144785</v>
      </c>
      <c r="CW26" s="285">
        <f t="shared" si="53"/>
        <v>56.013960980848395</v>
      </c>
      <c r="CX26" s="213">
        <v>18538</v>
      </c>
      <c r="CY26" s="206">
        <v>11839</v>
      </c>
      <c r="CZ26" s="206">
        <v>1417</v>
      </c>
      <c r="DA26" s="206">
        <v>665</v>
      </c>
      <c r="DB26" s="206">
        <v>10001</v>
      </c>
      <c r="DC26" s="206">
        <v>6259</v>
      </c>
      <c r="DD26" s="206">
        <v>476</v>
      </c>
      <c r="DE26" s="206">
        <v>0</v>
      </c>
      <c r="DF26" s="206">
        <v>5065</v>
      </c>
      <c r="DG26" s="206">
        <v>3848</v>
      </c>
      <c r="DH26" s="206">
        <v>1579</v>
      </c>
      <c r="DI26" s="206">
        <v>1067</v>
      </c>
      <c r="DJ26" s="206">
        <v>0</v>
      </c>
      <c r="DK26" s="206">
        <v>0</v>
      </c>
      <c r="DL26" s="206">
        <v>0</v>
      </c>
      <c r="DM26" s="206">
        <v>0</v>
      </c>
      <c r="DN26" s="206">
        <v>0</v>
      </c>
      <c r="DO26" s="206">
        <v>0</v>
      </c>
      <c r="DP26" s="206">
        <v>0</v>
      </c>
      <c r="DQ26" s="212">
        <v>0</v>
      </c>
      <c r="DR26" s="282">
        <f t="shared" si="54"/>
        <v>3.5267288926601617</v>
      </c>
      <c r="DS26" s="283">
        <f t="shared" si="55"/>
        <v>2.1484510361078386</v>
      </c>
      <c r="DT26" s="284">
        <f t="shared" si="56"/>
        <v>64.24337322447154</v>
      </c>
      <c r="DU26" s="285">
        <f t="shared" si="57"/>
        <v>63.333097244847366</v>
      </c>
      <c r="DV26" s="217">
        <v>18856</v>
      </c>
      <c r="DW26" s="211">
        <v>14429</v>
      </c>
      <c r="DX26" s="211">
        <v>665</v>
      </c>
      <c r="DY26" s="211">
        <v>310</v>
      </c>
      <c r="DZ26" s="211">
        <v>11488</v>
      </c>
      <c r="EA26" s="211">
        <v>8942</v>
      </c>
      <c r="EB26" s="211">
        <v>309</v>
      </c>
      <c r="EC26" s="211">
        <v>0</v>
      </c>
      <c r="ED26" s="211">
        <v>4622</v>
      </c>
      <c r="EE26" s="211">
        <v>3750</v>
      </c>
      <c r="EF26" s="211">
        <v>1772</v>
      </c>
      <c r="EG26" s="211">
        <v>1427</v>
      </c>
      <c r="EH26" s="211">
        <v>0</v>
      </c>
      <c r="EI26" s="211">
        <v>0</v>
      </c>
      <c r="EJ26" s="211">
        <v>0</v>
      </c>
      <c r="EK26" s="211">
        <v>0</v>
      </c>
      <c r="EL26" s="211">
        <v>0</v>
      </c>
      <c r="EM26" s="211">
        <v>0</v>
      </c>
      <c r="EN26" s="211">
        <v>0</v>
      </c>
      <c r="EO26" s="218">
        <v>0</v>
      </c>
      <c r="EP26" s="282">
        <f t="shared" si="58"/>
        <v>9.6733870967741939</v>
      </c>
      <c r="EQ26" s="283">
        <f t="shared" si="59"/>
        <v>7.5792113061317528</v>
      </c>
      <c r="ER26" s="284">
        <f t="shared" si="60"/>
        <v>63.409525544121671</v>
      </c>
      <c r="ES26" s="285">
        <f t="shared" si="61"/>
        <v>62.603280305833017</v>
      </c>
      <c r="ET26" s="217">
        <v>24800</v>
      </c>
      <c r="EU26" s="211">
        <v>17548</v>
      </c>
      <c r="EV26" s="211">
        <v>2399</v>
      </c>
      <c r="EW26" s="211">
        <v>1330</v>
      </c>
      <c r="EX26" s="211">
        <v>13926</v>
      </c>
      <c r="EY26" s="211">
        <v>10153</v>
      </c>
      <c r="EZ26" s="211">
        <v>439</v>
      </c>
      <c r="FA26" s="211">
        <v>0</v>
      </c>
      <c r="FB26" s="211">
        <v>6108</v>
      </c>
      <c r="FC26" s="211">
        <v>4578</v>
      </c>
      <c r="FD26" s="211">
        <v>1928</v>
      </c>
      <c r="FE26" s="211">
        <v>1487</v>
      </c>
      <c r="FF26" s="211">
        <v>0</v>
      </c>
      <c r="FG26" s="211">
        <v>0</v>
      </c>
      <c r="FH26" s="211">
        <v>0</v>
      </c>
      <c r="FI26" s="211">
        <v>0</v>
      </c>
      <c r="FJ26" s="211">
        <v>0</v>
      </c>
      <c r="FK26" s="211">
        <v>0</v>
      </c>
      <c r="FL26" s="211">
        <v>0</v>
      </c>
      <c r="FM26" s="214">
        <v>0</v>
      </c>
      <c r="FN26" s="114"/>
      <c r="FO26" s="114"/>
      <c r="FP26" s="114"/>
      <c r="FQ26" s="114"/>
      <c r="FR26" s="114"/>
      <c r="FS26" s="114"/>
      <c r="FT26" s="114"/>
      <c r="FU26" s="114"/>
      <c r="FV26" s="114"/>
      <c r="FW26" s="114"/>
      <c r="FX26" s="114"/>
      <c r="FY26" s="114"/>
      <c r="FZ26" s="114"/>
      <c r="GA26" s="114"/>
      <c r="GB26" s="114"/>
      <c r="GC26" s="114"/>
      <c r="GD26" s="114"/>
      <c r="GE26" s="114"/>
      <c r="GF26" s="114"/>
      <c r="GG26" s="114"/>
      <c r="GH26" s="114"/>
      <c r="GI26" s="114"/>
      <c r="GJ26" s="114"/>
      <c r="GK26" s="114"/>
      <c r="GL26" s="114"/>
      <c r="GM26" s="114"/>
      <c r="GN26" s="114"/>
      <c r="GO26" s="114"/>
      <c r="GP26" s="114"/>
      <c r="GQ26" s="114"/>
      <c r="GR26" s="114"/>
      <c r="GS26" s="114"/>
      <c r="IY26" s="204"/>
      <c r="IZ26" s="204"/>
      <c r="JA26" s="204"/>
      <c r="JB26" s="204"/>
      <c r="JC26" s="204"/>
      <c r="JD26" s="204"/>
      <c r="JE26" s="204"/>
      <c r="JF26" s="204"/>
      <c r="JG26" s="204"/>
      <c r="JH26" s="204"/>
      <c r="JI26" s="204"/>
      <c r="JJ26" s="204"/>
      <c r="JK26" s="204"/>
      <c r="JL26" s="204"/>
      <c r="JM26" s="204"/>
      <c r="JN26" s="204"/>
      <c r="JO26" s="204"/>
      <c r="JP26" s="204"/>
      <c r="JQ26" s="204"/>
      <c r="JR26" s="204"/>
      <c r="JS26" s="204"/>
      <c r="JT26" s="204"/>
      <c r="JU26" s="204"/>
      <c r="JV26" s="204"/>
      <c r="JW26" s="204"/>
      <c r="JX26" s="204"/>
      <c r="JY26" s="204"/>
      <c r="JZ26" s="204"/>
      <c r="KA26" s="204"/>
      <c r="KB26" s="204"/>
      <c r="KC26" s="204"/>
      <c r="KD26" s="204"/>
      <c r="KE26" s="204"/>
      <c r="KF26" s="204"/>
      <c r="KG26" s="204"/>
      <c r="KH26" s="204"/>
      <c r="KI26" s="204"/>
      <c r="KJ26" s="204"/>
      <c r="KK26" s="204"/>
      <c r="KL26" s="204"/>
      <c r="KM26" s="204"/>
      <c r="KN26" s="204"/>
      <c r="KO26" s="204"/>
      <c r="KP26" s="204"/>
      <c r="KQ26" s="204"/>
      <c r="KR26" s="204"/>
      <c r="KS26" s="204"/>
      <c r="KT26" s="204"/>
      <c r="KU26" s="204"/>
      <c r="KV26" s="204"/>
      <c r="KW26" s="204"/>
      <c r="KX26" s="204"/>
      <c r="KY26" s="204"/>
      <c r="KZ26" s="204"/>
      <c r="LA26" s="204"/>
      <c r="LB26" s="204"/>
      <c r="LC26" s="204"/>
      <c r="LD26" s="204"/>
      <c r="LE26" s="204"/>
      <c r="LF26" s="204"/>
      <c r="LG26" s="204"/>
      <c r="LH26" s="204"/>
      <c r="LI26" s="204"/>
      <c r="LJ26" s="204"/>
      <c r="LK26" s="204"/>
      <c r="LL26" s="204"/>
      <c r="LM26" s="204"/>
      <c r="LN26" s="204"/>
      <c r="LO26" s="204"/>
      <c r="LP26" s="204"/>
      <c r="LQ26" s="204"/>
    </row>
    <row r="27" spans="1:329" s="115" customFormat="1" x14ac:dyDescent="0.3">
      <c r="A27" s="539">
        <v>2000</v>
      </c>
      <c r="B27" s="282">
        <f t="shared" si="62"/>
        <v>11.426538035742526</v>
      </c>
      <c r="C27" s="283">
        <f t="shared" si="39"/>
        <v>10.283502458416152</v>
      </c>
      <c r="D27" s="284">
        <f t="shared" si="40"/>
        <v>73.434933382004019</v>
      </c>
      <c r="E27" s="285">
        <f t="shared" si="41"/>
        <v>72.248134328358205</v>
      </c>
      <c r="F27" s="213">
        <v>12646</v>
      </c>
      <c r="G27" s="206">
        <v>9559</v>
      </c>
      <c r="H27" s="206">
        <v>1445</v>
      </c>
      <c r="I27" s="206">
        <v>983</v>
      </c>
      <c r="J27" s="206">
        <v>8047</v>
      </c>
      <c r="K27" s="206">
        <v>6196</v>
      </c>
      <c r="L27" s="206">
        <v>243</v>
      </c>
      <c r="M27" s="206">
        <v>0</v>
      </c>
      <c r="N27" s="206">
        <v>2180</v>
      </c>
      <c r="O27" s="206">
        <v>1808</v>
      </c>
      <c r="P27" s="206">
        <v>731</v>
      </c>
      <c r="Q27" s="206">
        <v>572</v>
      </c>
      <c r="R27" s="206">
        <v>0</v>
      </c>
      <c r="S27" s="206">
        <v>0</v>
      </c>
      <c r="T27" s="206">
        <v>0</v>
      </c>
      <c r="U27" s="206">
        <v>0</v>
      </c>
      <c r="V27" s="206">
        <v>0</v>
      </c>
      <c r="W27" s="206">
        <v>0</v>
      </c>
      <c r="X27" s="206">
        <v>0</v>
      </c>
      <c r="Y27" s="212">
        <v>0</v>
      </c>
      <c r="Z27" s="282">
        <f t="shared" si="42"/>
        <v>6.730549377455362</v>
      </c>
      <c r="AA27" s="283">
        <f t="shared" si="43"/>
        <v>5.3951219512195125</v>
      </c>
      <c r="AB27" s="284">
        <f t="shared" si="44"/>
        <v>80.952815760038348</v>
      </c>
      <c r="AC27" s="285">
        <f t="shared" si="45"/>
        <v>80.615998075006019</v>
      </c>
      <c r="AD27" s="213">
        <v>48109</v>
      </c>
      <c r="AE27" s="206">
        <v>30750</v>
      </c>
      <c r="AF27" s="206">
        <v>3238</v>
      </c>
      <c r="AG27" s="206">
        <v>1659</v>
      </c>
      <c r="AH27" s="206">
        <v>35463</v>
      </c>
      <c r="AI27" s="206">
        <v>23452</v>
      </c>
      <c r="AJ27" s="206">
        <v>1064</v>
      </c>
      <c r="AK27" s="206">
        <v>0</v>
      </c>
      <c r="AL27" s="206">
        <v>6557</v>
      </c>
      <c r="AM27" s="206">
        <v>4400</v>
      </c>
      <c r="AN27" s="206">
        <v>1787</v>
      </c>
      <c r="AO27" s="206">
        <v>1239</v>
      </c>
      <c r="AP27" s="206">
        <v>0</v>
      </c>
      <c r="AQ27" s="206">
        <v>0</v>
      </c>
      <c r="AR27" s="206">
        <v>0</v>
      </c>
      <c r="AS27" s="206">
        <v>0</v>
      </c>
      <c r="AT27" s="206">
        <v>0</v>
      </c>
      <c r="AU27" s="206">
        <v>0</v>
      </c>
      <c r="AV27" s="206">
        <v>0</v>
      </c>
      <c r="AW27" s="212">
        <v>0</v>
      </c>
      <c r="AX27" s="282">
        <f t="shared" si="46"/>
        <v>4.3922867160109078</v>
      </c>
      <c r="AY27" s="283">
        <f t="shared" si="47"/>
        <v>4.3627450980392153</v>
      </c>
      <c r="AZ27" s="284">
        <f t="shared" si="48"/>
        <v>89.848129650392423</v>
      </c>
      <c r="BA27" s="285">
        <f t="shared" si="49"/>
        <v>89.923116350589439</v>
      </c>
      <c r="BB27" s="217">
        <v>10268</v>
      </c>
      <c r="BC27" s="211">
        <v>10200</v>
      </c>
      <c r="BD27" s="211">
        <v>451</v>
      </c>
      <c r="BE27" s="211">
        <v>445</v>
      </c>
      <c r="BF27" s="211">
        <v>8815</v>
      </c>
      <c r="BG27" s="211">
        <v>8772</v>
      </c>
      <c r="BH27" s="211">
        <v>6</v>
      </c>
      <c r="BI27" s="211">
        <v>0</v>
      </c>
      <c r="BJ27" s="211">
        <v>736</v>
      </c>
      <c r="BK27" s="211">
        <v>731</v>
      </c>
      <c r="BL27" s="211">
        <v>260</v>
      </c>
      <c r="BM27" s="211">
        <v>252</v>
      </c>
      <c r="BN27" s="211">
        <v>0</v>
      </c>
      <c r="BO27" s="211">
        <v>0</v>
      </c>
      <c r="BP27" s="211">
        <v>0</v>
      </c>
      <c r="BQ27" s="211">
        <v>0</v>
      </c>
      <c r="BR27" s="211">
        <v>0</v>
      </c>
      <c r="BS27" s="211">
        <v>0</v>
      </c>
      <c r="BT27" s="211">
        <v>0</v>
      </c>
      <c r="BU27" s="214">
        <v>0</v>
      </c>
      <c r="BV27" s="282">
        <f t="shared" si="63"/>
        <v>7.242155903264984</v>
      </c>
      <c r="BW27" s="283">
        <f t="shared" si="64"/>
        <v>4.7077102349970872</v>
      </c>
      <c r="BX27" s="284">
        <f t="shared" si="65"/>
        <v>81.135642427925191</v>
      </c>
      <c r="BY27" s="285">
        <f t="shared" si="66"/>
        <v>79.814943137814382</v>
      </c>
      <c r="BZ27" s="213">
        <v>84809</v>
      </c>
      <c r="CA27" s="206">
        <v>25745</v>
      </c>
      <c r="CB27" s="206">
        <v>6142</v>
      </c>
      <c r="CC27" s="206">
        <v>1212</v>
      </c>
      <c r="CD27" s="206">
        <v>60085</v>
      </c>
      <c r="CE27" s="206">
        <v>19581</v>
      </c>
      <c r="CF27" s="206">
        <v>4612</v>
      </c>
      <c r="CG27" s="206">
        <v>0</v>
      </c>
      <c r="CH27" s="206">
        <v>10774</v>
      </c>
      <c r="CI27" s="206">
        <v>3807</v>
      </c>
      <c r="CJ27" s="206">
        <v>3196</v>
      </c>
      <c r="CK27" s="206">
        <v>1145</v>
      </c>
      <c r="CL27" s="206">
        <v>0</v>
      </c>
      <c r="CM27" s="206">
        <v>0</v>
      </c>
      <c r="CN27" s="206">
        <v>0</v>
      </c>
      <c r="CO27" s="206">
        <v>0</v>
      </c>
      <c r="CP27" s="206">
        <v>0</v>
      </c>
      <c r="CQ27" s="206">
        <v>0</v>
      </c>
      <c r="CR27" s="206">
        <v>0</v>
      </c>
      <c r="CS27" s="212">
        <v>0</v>
      </c>
      <c r="CT27" s="282">
        <f t="shared" si="50"/>
        <v>6.3296539220391397</v>
      </c>
      <c r="CU27" s="283">
        <f t="shared" si="51"/>
        <v>5.3577371048252918</v>
      </c>
      <c r="CV27" s="284">
        <f t="shared" si="52"/>
        <v>73.123797305965368</v>
      </c>
      <c r="CW27" s="285">
        <f t="shared" si="53"/>
        <v>68.793952180028128</v>
      </c>
      <c r="CX27" s="213">
        <v>18753</v>
      </c>
      <c r="CY27" s="206">
        <v>12020</v>
      </c>
      <c r="CZ27" s="206">
        <v>1187</v>
      </c>
      <c r="DA27" s="206">
        <v>644</v>
      </c>
      <c r="DB27" s="206">
        <v>12540</v>
      </c>
      <c r="DC27" s="206">
        <v>7826</v>
      </c>
      <c r="DD27" s="206">
        <v>417</v>
      </c>
      <c r="DE27" s="206">
        <v>0</v>
      </c>
      <c r="DF27" s="206">
        <v>3318</v>
      </c>
      <c r="DG27" s="206">
        <v>2511</v>
      </c>
      <c r="DH27" s="206">
        <v>1291</v>
      </c>
      <c r="DI27" s="206">
        <v>1039</v>
      </c>
      <c r="DJ27" s="206">
        <v>0</v>
      </c>
      <c r="DK27" s="206">
        <v>0</v>
      </c>
      <c r="DL27" s="206">
        <v>0</v>
      </c>
      <c r="DM27" s="206">
        <v>0</v>
      </c>
      <c r="DN27" s="206">
        <v>0</v>
      </c>
      <c r="DO27" s="206">
        <v>0</v>
      </c>
      <c r="DP27" s="206">
        <v>0</v>
      </c>
      <c r="DQ27" s="212">
        <v>0</v>
      </c>
      <c r="DR27" s="282">
        <f t="shared" si="54"/>
        <v>2.2877754718845735</v>
      </c>
      <c r="DS27" s="283">
        <f t="shared" si="55"/>
        <v>1.4292123309619944</v>
      </c>
      <c r="DT27" s="284">
        <f t="shared" si="56"/>
        <v>76.770988065358807</v>
      </c>
      <c r="DU27" s="285">
        <f t="shared" si="57"/>
        <v>77.360208062418721</v>
      </c>
      <c r="DV27" s="217">
        <v>20238</v>
      </c>
      <c r="DW27" s="211">
        <v>15603</v>
      </c>
      <c r="DX27" s="211">
        <v>463</v>
      </c>
      <c r="DY27" s="211">
        <v>223</v>
      </c>
      <c r="DZ27" s="211">
        <v>14988</v>
      </c>
      <c r="EA27" s="211">
        <v>11898</v>
      </c>
      <c r="EB27" s="211">
        <v>252</v>
      </c>
      <c r="EC27" s="211">
        <v>0</v>
      </c>
      <c r="ED27" s="211">
        <v>3614</v>
      </c>
      <c r="EE27" s="211">
        <v>2740</v>
      </c>
      <c r="EF27" s="211">
        <v>921</v>
      </c>
      <c r="EG27" s="211">
        <v>742</v>
      </c>
      <c r="EH27" s="211">
        <v>0</v>
      </c>
      <c r="EI27" s="211">
        <v>0</v>
      </c>
      <c r="EJ27" s="211">
        <v>0</v>
      </c>
      <c r="EK27" s="211">
        <v>0</v>
      </c>
      <c r="EL27" s="211">
        <v>0</v>
      </c>
      <c r="EM27" s="211">
        <v>0</v>
      </c>
      <c r="EN27" s="211">
        <v>0</v>
      </c>
      <c r="EO27" s="218">
        <v>0</v>
      </c>
      <c r="EP27" s="282">
        <f t="shared" si="58"/>
        <v>6.59666503872183</v>
      </c>
      <c r="EQ27" s="283">
        <f t="shared" si="59"/>
        <v>5.1587301587301582</v>
      </c>
      <c r="ER27" s="284">
        <f t="shared" si="60"/>
        <v>76.361556064073227</v>
      </c>
      <c r="ES27" s="285">
        <f t="shared" si="61"/>
        <v>75.470711297071119</v>
      </c>
      <c r="ET27" s="217">
        <v>28666</v>
      </c>
      <c r="EU27" s="211">
        <v>20160</v>
      </c>
      <c r="EV27" s="211">
        <v>1891</v>
      </c>
      <c r="EW27" s="211">
        <v>1040</v>
      </c>
      <c r="EX27" s="211">
        <v>20022</v>
      </c>
      <c r="EY27" s="211">
        <v>14430</v>
      </c>
      <c r="EZ27" s="211">
        <v>555</v>
      </c>
      <c r="FA27" s="211">
        <v>0</v>
      </c>
      <c r="FB27" s="211">
        <v>4550</v>
      </c>
      <c r="FC27" s="211">
        <v>3465</v>
      </c>
      <c r="FD27" s="211">
        <v>1648</v>
      </c>
      <c r="FE27" s="211">
        <v>1225</v>
      </c>
      <c r="FF27" s="211">
        <v>0</v>
      </c>
      <c r="FG27" s="211">
        <v>0</v>
      </c>
      <c r="FH27" s="211">
        <v>0</v>
      </c>
      <c r="FI27" s="211">
        <v>0</v>
      </c>
      <c r="FJ27" s="211">
        <v>0</v>
      </c>
      <c r="FK27" s="211">
        <v>0</v>
      </c>
      <c r="FL27" s="211">
        <v>0</v>
      </c>
      <c r="FM27" s="214">
        <v>0</v>
      </c>
      <c r="FN27" s="114"/>
      <c r="FO27" s="114"/>
      <c r="FP27" s="114"/>
      <c r="FQ27" s="114"/>
      <c r="FR27" s="114"/>
      <c r="FS27" s="114"/>
      <c r="FT27" s="114"/>
      <c r="FU27" s="114"/>
      <c r="FV27" s="114"/>
      <c r="FW27" s="114"/>
      <c r="FX27" s="114"/>
      <c r="FY27" s="114"/>
      <c r="FZ27" s="114"/>
      <c r="GA27" s="114"/>
      <c r="GB27" s="114"/>
      <c r="GC27" s="114"/>
      <c r="GD27" s="114"/>
      <c r="GE27" s="114"/>
      <c r="GF27" s="114"/>
      <c r="GG27" s="114"/>
      <c r="GH27" s="114"/>
      <c r="GI27" s="114"/>
      <c r="GJ27" s="114"/>
      <c r="GK27" s="114"/>
      <c r="GL27" s="114"/>
      <c r="GM27" s="114"/>
      <c r="GN27" s="114"/>
      <c r="GO27" s="114"/>
      <c r="GP27" s="114"/>
      <c r="GQ27" s="114"/>
      <c r="GR27" s="114"/>
      <c r="GS27" s="114"/>
      <c r="IY27" s="204"/>
      <c r="IZ27" s="204"/>
      <c r="JA27" s="204"/>
      <c r="JB27" s="204"/>
      <c r="JC27" s="204"/>
      <c r="JD27" s="204"/>
      <c r="JE27" s="204"/>
      <c r="JF27" s="204"/>
      <c r="JG27" s="204"/>
      <c r="JH27" s="204"/>
      <c r="JI27" s="204"/>
      <c r="JJ27" s="204"/>
      <c r="JK27" s="204"/>
      <c r="JL27" s="204"/>
      <c r="JM27" s="204"/>
      <c r="JN27" s="204"/>
      <c r="JO27" s="204"/>
      <c r="JP27" s="204"/>
      <c r="JQ27" s="204"/>
      <c r="JR27" s="204"/>
      <c r="JS27" s="204"/>
      <c r="JT27" s="204"/>
      <c r="JU27" s="204"/>
      <c r="JV27" s="204"/>
      <c r="JW27" s="204"/>
      <c r="JX27" s="204"/>
      <c r="JY27" s="204"/>
      <c r="JZ27" s="204"/>
      <c r="KA27" s="204"/>
      <c r="KB27" s="204"/>
      <c r="KC27" s="204"/>
      <c r="KD27" s="204"/>
      <c r="KE27" s="204"/>
      <c r="KF27" s="204"/>
      <c r="KG27" s="204"/>
      <c r="KH27" s="204"/>
      <c r="KI27" s="204"/>
      <c r="KJ27" s="204"/>
      <c r="KK27" s="204"/>
      <c r="KL27" s="204"/>
      <c r="KM27" s="204"/>
      <c r="KN27" s="204"/>
      <c r="KO27" s="204"/>
      <c r="KP27" s="204"/>
      <c r="KQ27" s="204"/>
      <c r="KR27" s="204"/>
      <c r="KS27" s="204"/>
      <c r="KT27" s="204"/>
      <c r="KU27" s="204"/>
      <c r="KV27" s="204"/>
      <c r="KW27" s="204"/>
      <c r="KX27" s="204"/>
      <c r="KY27" s="204"/>
      <c r="KZ27" s="204"/>
      <c r="LA27" s="204"/>
      <c r="LB27" s="204"/>
      <c r="LC27" s="204"/>
      <c r="LD27" s="204"/>
      <c r="LE27" s="204"/>
      <c r="LF27" s="204"/>
      <c r="LG27" s="204"/>
      <c r="LH27" s="204"/>
      <c r="LI27" s="204"/>
      <c r="LJ27" s="204"/>
      <c r="LK27" s="204"/>
      <c r="LL27" s="204"/>
      <c r="LM27" s="204"/>
      <c r="LN27" s="204"/>
      <c r="LO27" s="204"/>
      <c r="LP27" s="204"/>
      <c r="LQ27" s="204"/>
    </row>
    <row r="28" spans="1:329" s="115" customFormat="1" x14ac:dyDescent="0.3">
      <c r="A28" s="539">
        <v>2001</v>
      </c>
      <c r="B28" s="282">
        <f t="shared" si="62"/>
        <v>12.387992831541219</v>
      </c>
      <c r="C28" s="283">
        <f t="shared" si="39"/>
        <v>11.113275543001851</v>
      </c>
      <c r="D28" s="284">
        <f t="shared" si="40"/>
        <v>74.329932560954532</v>
      </c>
      <c r="E28" s="285">
        <f t="shared" si="41"/>
        <v>73.493315801008109</v>
      </c>
      <c r="F28" s="213">
        <v>13392</v>
      </c>
      <c r="G28" s="206">
        <v>10267</v>
      </c>
      <c r="H28" s="206">
        <v>1659</v>
      </c>
      <c r="I28" s="206">
        <v>1141</v>
      </c>
      <c r="J28" s="206">
        <v>8597</v>
      </c>
      <c r="K28" s="206">
        <v>6707</v>
      </c>
      <c r="L28" s="206">
        <v>167</v>
      </c>
      <c r="M28" s="206">
        <v>0</v>
      </c>
      <c r="N28" s="206">
        <v>2389</v>
      </c>
      <c r="O28" s="206">
        <v>1944</v>
      </c>
      <c r="P28" s="206">
        <v>580</v>
      </c>
      <c r="Q28" s="206">
        <v>475</v>
      </c>
      <c r="R28" s="206">
        <v>0</v>
      </c>
      <c r="S28" s="206">
        <v>0</v>
      </c>
      <c r="T28" s="206">
        <v>0</v>
      </c>
      <c r="U28" s="206">
        <v>0</v>
      </c>
      <c r="V28" s="206">
        <v>0</v>
      </c>
      <c r="W28" s="206">
        <v>0</v>
      </c>
      <c r="X28" s="206">
        <v>0</v>
      </c>
      <c r="Y28" s="212">
        <v>0</v>
      </c>
      <c r="Z28" s="282">
        <f t="shared" si="42"/>
        <v>6.5399710803552988</v>
      </c>
      <c r="AA28" s="283">
        <f t="shared" si="43"/>
        <v>5.1731765895588424</v>
      </c>
      <c r="AB28" s="284">
        <f t="shared" si="44"/>
        <v>82.73232866881952</v>
      </c>
      <c r="AC28" s="285">
        <f t="shared" si="45"/>
        <v>82.290798813610152</v>
      </c>
      <c r="AD28" s="213">
        <v>48410</v>
      </c>
      <c r="AE28" s="206">
        <v>31644</v>
      </c>
      <c r="AF28" s="206">
        <v>3166</v>
      </c>
      <c r="AG28" s="206">
        <v>1637</v>
      </c>
      <c r="AH28" s="206">
        <v>36892</v>
      </c>
      <c r="AI28" s="206">
        <v>24693</v>
      </c>
      <c r="AJ28" s="206">
        <v>652</v>
      </c>
      <c r="AK28" s="206">
        <v>0</v>
      </c>
      <c r="AL28" s="206">
        <v>6193</v>
      </c>
      <c r="AM28" s="206">
        <v>4278</v>
      </c>
      <c r="AN28" s="206">
        <v>1507</v>
      </c>
      <c r="AO28" s="206">
        <v>1036</v>
      </c>
      <c r="AP28" s="206">
        <v>0</v>
      </c>
      <c r="AQ28" s="206">
        <v>0</v>
      </c>
      <c r="AR28" s="206">
        <v>0</v>
      </c>
      <c r="AS28" s="206">
        <v>0</v>
      </c>
      <c r="AT28" s="206">
        <v>0</v>
      </c>
      <c r="AU28" s="206">
        <v>0</v>
      </c>
      <c r="AV28" s="206">
        <v>0</v>
      </c>
      <c r="AW28" s="212">
        <v>0</v>
      </c>
      <c r="AX28" s="282">
        <f t="shared" si="46"/>
        <v>5.5421255260094906</v>
      </c>
      <c r="AY28" s="283">
        <f t="shared" si="47"/>
        <v>5.4731318979554908</v>
      </c>
      <c r="AZ28" s="284">
        <f t="shared" si="48"/>
        <v>89.879540927629705</v>
      </c>
      <c r="BA28" s="285">
        <f t="shared" si="49"/>
        <v>89.989472676811175</v>
      </c>
      <c r="BB28" s="217">
        <v>11169</v>
      </c>
      <c r="BC28" s="211">
        <v>11054</v>
      </c>
      <c r="BD28" s="211">
        <v>619</v>
      </c>
      <c r="BE28" s="211">
        <v>605</v>
      </c>
      <c r="BF28" s="211">
        <v>9476</v>
      </c>
      <c r="BG28" s="211">
        <v>9403</v>
      </c>
      <c r="BH28" s="211">
        <v>7</v>
      </c>
      <c r="BI28" s="211">
        <v>0</v>
      </c>
      <c r="BJ28" s="211">
        <v>751</v>
      </c>
      <c r="BK28" s="211">
        <v>734</v>
      </c>
      <c r="BL28" s="211">
        <v>316</v>
      </c>
      <c r="BM28" s="211">
        <v>312</v>
      </c>
      <c r="BN28" s="211">
        <v>0</v>
      </c>
      <c r="BO28" s="211">
        <v>0</v>
      </c>
      <c r="BP28" s="211">
        <v>0</v>
      </c>
      <c r="BQ28" s="211">
        <v>0</v>
      </c>
      <c r="BR28" s="211">
        <v>0</v>
      </c>
      <c r="BS28" s="211">
        <v>0</v>
      </c>
      <c r="BT28" s="211">
        <v>0</v>
      </c>
      <c r="BU28" s="214">
        <v>0</v>
      </c>
      <c r="BV28" s="282">
        <f t="shared" si="63"/>
        <v>7.42698255854034</v>
      </c>
      <c r="BW28" s="283">
        <f t="shared" si="64"/>
        <v>5.2766552688840536</v>
      </c>
      <c r="BX28" s="284">
        <f t="shared" si="65"/>
        <v>82.220464682086927</v>
      </c>
      <c r="BY28" s="285">
        <f t="shared" si="66"/>
        <v>79.858889162359503</v>
      </c>
      <c r="BZ28" s="213">
        <v>87034</v>
      </c>
      <c r="CA28" s="206">
        <v>25736</v>
      </c>
      <c r="CB28" s="206">
        <v>6464</v>
      </c>
      <c r="CC28" s="206">
        <v>1358</v>
      </c>
      <c r="CD28" s="206">
        <v>63415</v>
      </c>
      <c r="CE28" s="206">
        <v>19468</v>
      </c>
      <c r="CF28" s="206">
        <v>3442</v>
      </c>
      <c r="CG28" s="206">
        <v>0</v>
      </c>
      <c r="CH28" s="206">
        <v>10927</v>
      </c>
      <c r="CI28" s="206">
        <v>3909</v>
      </c>
      <c r="CJ28" s="206">
        <v>2786</v>
      </c>
      <c r="CK28" s="206">
        <v>1001</v>
      </c>
      <c r="CL28" s="206">
        <v>0</v>
      </c>
      <c r="CM28" s="206">
        <v>0</v>
      </c>
      <c r="CN28" s="206">
        <v>0</v>
      </c>
      <c r="CO28" s="206">
        <v>0</v>
      </c>
      <c r="CP28" s="206">
        <v>0</v>
      </c>
      <c r="CQ28" s="206">
        <v>0</v>
      </c>
      <c r="CR28" s="206">
        <v>0</v>
      </c>
      <c r="CS28" s="212">
        <v>0</v>
      </c>
      <c r="CT28" s="282">
        <f t="shared" si="50"/>
        <v>6.7485295635125366</v>
      </c>
      <c r="CU28" s="283">
        <f t="shared" si="51"/>
        <v>5.6569051048167704</v>
      </c>
      <c r="CV28" s="284">
        <f t="shared" si="52"/>
        <v>76.429740868288832</v>
      </c>
      <c r="CW28" s="285">
        <f t="shared" si="53"/>
        <v>72.08040030531761</v>
      </c>
      <c r="CX28" s="213">
        <v>19382</v>
      </c>
      <c r="CY28" s="206">
        <v>12498</v>
      </c>
      <c r="CZ28" s="206">
        <v>1308</v>
      </c>
      <c r="DA28" s="206">
        <v>707</v>
      </c>
      <c r="DB28" s="206">
        <v>13538</v>
      </c>
      <c r="DC28" s="206">
        <v>8499</v>
      </c>
      <c r="DD28" s="206">
        <v>361</v>
      </c>
      <c r="DE28" s="206">
        <v>0</v>
      </c>
      <c r="DF28" s="206">
        <v>3495</v>
      </c>
      <c r="DG28" s="206">
        <v>2770</v>
      </c>
      <c r="DH28" s="206">
        <v>680</v>
      </c>
      <c r="DI28" s="206">
        <v>522</v>
      </c>
      <c r="DJ28" s="206">
        <v>0</v>
      </c>
      <c r="DK28" s="206">
        <v>0</v>
      </c>
      <c r="DL28" s="206">
        <v>0</v>
      </c>
      <c r="DM28" s="206">
        <v>0</v>
      </c>
      <c r="DN28" s="206">
        <v>0</v>
      </c>
      <c r="DO28" s="206">
        <v>0</v>
      </c>
      <c r="DP28" s="206">
        <v>0</v>
      </c>
      <c r="DQ28" s="212">
        <v>0</v>
      </c>
      <c r="DR28" s="282">
        <f t="shared" si="54"/>
        <v>2.4489197379998044</v>
      </c>
      <c r="DS28" s="283">
        <f t="shared" si="55"/>
        <v>1.820464532328939</v>
      </c>
      <c r="DT28" s="284">
        <f t="shared" si="56"/>
        <v>78.312338746395511</v>
      </c>
      <c r="DU28" s="285">
        <f t="shared" si="57"/>
        <v>79.488491048593346</v>
      </c>
      <c r="DV28" s="217">
        <v>20458</v>
      </c>
      <c r="DW28" s="211">
        <v>15930</v>
      </c>
      <c r="DX28" s="211">
        <v>501</v>
      </c>
      <c r="DY28" s="211">
        <v>290</v>
      </c>
      <c r="DZ28" s="211">
        <v>15480</v>
      </c>
      <c r="EA28" s="211">
        <v>12432</v>
      </c>
      <c r="EB28" s="211">
        <v>190</v>
      </c>
      <c r="EC28" s="211">
        <v>0</v>
      </c>
      <c r="ED28" s="211">
        <v>3580</v>
      </c>
      <c r="EE28" s="211">
        <v>2619</v>
      </c>
      <c r="EF28" s="211">
        <v>707</v>
      </c>
      <c r="EG28" s="211">
        <v>589</v>
      </c>
      <c r="EH28" s="211">
        <v>0</v>
      </c>
      <c r="EI28" s="211">
        <v>0</v>
      </c>
      <c r="EJ28" s="211">
        <v>0</v>
      </c>
      <c r="EK28" s="211">
        <v>0</v>
      </c>
      <c r="EL28" s="211">
        <v>0</v>
      </c>
      <c r="EM28" s="211">
        <v>0</v>
      </c>
      <c r="EN28" s="211">
        <v>0</v>
      </c>
      <c r="EO28" s="218">
        <v>0</v>
      </c>
      <c r="EP28" s="282">
        <f t="shared" si="58"/>
        <v>8.1896942071422103</v>
      </c>
      <c r="EQ28" s="283">
        <f t="shared" si="59"/>
        <v>7.1759060920229629</v>
      </c>
      <c r="ER28" s="284">
        <f t="shared" si="60"/>
        <v>79.127809459912783</v>
      </c>
      <c r="ES28" s="285">
        <f t="shared" si="61"/>
        <v>78.27571883509485</v>
      </c>
      <c r="ET28" s="217">
        <v>33127</v>
      </c>
      <c r="EU28" s="211">
        <v>23342</v>
      </c>
      <c r="EV28" s="211">
        <v>2713</v>
      </c>
      <c r="EW28" s="211">
        <v>1675</v>
      </c>
      <c r="EX28" s="211">
        <v>23588</v>
      </c>
      <c r="EY28" s="211">
        <v>16960</v>
      </c>
      <c r="EZ28" s="211">
        <v>604</v>
      </c>
      <c r="FA28" s="211">
        <v>0</v>
      </c>
      <c r="FB28" s="211">
        <v>4911</v>
      </c>
      <c r="FC28" s="211">
        <v>3747</v>
      </c>
      <c r="FD28" s="211">
        <v>1311</v>
      </c>
      <c r="FE28" s="211">
        <v>960</v>
      </c>
      <c r="FF28" s="211">
        <v>0</v>
      </c>
      <c r="FG28" s="211">
        <v>0</v>
      </c>
      <c r="FH28" s="211">
        <v>0</v>
      </c>
      <c r="FI28" s="211">
        <v>0</v>
      </c>
      <c r="FJ28" s="211">
        <v>0</v>
      </c>
      <c r="FK28" s="211">
        <v>0</v>
      </c>
      <c r="FL28" s="211">
        <v>0</v>
      </c>
      <c r="FM28" s="214">
        <v>0</v>
      </c>
      <c r="FN28" s="114"/>
      <c r="FO28" s="114"/>
      <c r="FP28" s="114"/>
      <c r="FQ28" s="114"/>
      <c r="FR28" s="114"/>
      <c r="FS28" s="114"/>
      <c r="FT28" s="114"/>
      <c r="FU28" s="114"/>
      <c r="FV28" s="114"/>
      <c r="FW28" s="114"/>
      <c r="FX28" s="114"/>
      <c r="FY28" s="114"/>
      <c r="FZ28" s="114"/>
      <c r="GA28" s="114"/>
      <c r="GB28" s="114"/>
      <c r="GC28" s="114"/>
      <c r="GD28" s="114"/>
      <c r="GE28" s="114"/>
      <c r="GF28" s="114"/>
      <c r="GG28" s="114"/>
      <c r="GH28" s="114"/>
      <c r="GI28" s="114"/>
      <c r="GJ28" s="114"/>
      <c r="GK28" s="114"/>
      <c r="GL28" s="114"/>
      <c r="GM28" s="114"/>
      <c r="GN28" s="114"/>
      <c r="GO28" s="114"/>
      <c r="GP28" s="114"/>
      <c r="GQ28" s="114"/>
      <c r="GR28" s="114"/>
      <c r="GS28" s="114"/>
      <c r="IY28" s="204"/>
      <c r="IZ28" s="204"/>
      <c r="JA28" s="204"/>
      <c r="JB28" s="204"/>
      <c r="JC28" s="204"/>
      <c r="JD28" s="204"/>
      <c r="JE28" s="204"/>
      <c r="JF28" s="204"/>
      <c r="JG28" s="204"/>
      <c r="JH28" s="204"/>
      <c r="JI28" s="204"/>
      <c r="JJ28" s="204"/>
      <c r="JK28" s="204"/>
      <c r="JL28" s="204"/>
      <c r="JM28" s="204"/>
      <c r="JN28" s="204"/>
      <c r="JO28" s="204"/>
      <c r="JP28" s="204"/>
      <c r="JQ28" s="204"/>
      <c r="JR28" s="204"/>
      <c r="JS28" s="204"/>
      <c r="JT28" s="204"/>
      <c r="JU28" s="204"/>
      <c r="JV28" s="204"/>
      <c r="JW28" s="204"/>
      <c r="JX28" s="204"/>
      <c r="JY28" s="204"/>
      <c r="JZ28" s="204"/>
      <c r="KA28" s="204"/>
      <c r="KB28" s="204"/>
      <c r="KC28" s="204"/>
      <c r="KD28" s="204"/>
      <c r="KE28" s="204"/>
      <c r="KF28" s="204"/>
      <c r="KG28" s="204"/>
      <c r="KH28" s="204"/>
      <c r="KI28" s="204"/>
      <c r="KJ28" s="204"/>
      <c r="KK28" s="204"/>
      <c r="KL28" s="204"/>
      <c r="KM28" s="204"/>
      <c r="KN28" s="204"/>
      <c r="KO28" s="204"/>
      <c r="KP28" s="204"/>
      <c r="KQ28" s="204"/>
      <c r="KR28" s="204"/>
      <c r="KS28" s="204"/>
      <c r="KT28" s="204"/>
      <c r="KU28" s="204"/>
      <c r="KV28" s="204"/>
      <c r="KW28" s="204"/>
      <c r="KX28" s="204"/>
      <c r="KY28" s="204"/>
      <c r="KZ28" s="204"/>
      <c r="LA28" s="204"/>
      <c r="LB28" s="204"/>
      <c r="LC28" s="204"/>
      <c r="LD28" s="204"/>
      <c r="LE28" s="204"/>
      <c r="LF28" s="204"/>
      <c r="LG28" s="204"/>
      <c r="LH28" s="204"/>
      <c r="LI28" s="204"/>
      <c r="LJ28" s="204"/>
      <c r="LK28" s="204"/>
      <c r="LL28" s="204"/>
      <c r="LM28" s="204"/>
      <c r="LN28" s="204"/>
      <c r="LO28" s="204"/>
      <c r="LP28" s="204"/>
      <c r="LQ28" s="204"/>
    </row>
    <row r="29" spans="1:329" s="115" customFormat="1" x14ac:dyDescent="0.3">
      <c r="A29" s="539">
        <v>2002</v>
      </c>
      <c r="B29" s="282">
        <f t="shared" si="62"/>
        <v>12.878383530308806</v>
      </c>
      <c r="C29" s="283">
        <f t="shared" si="39"/>
        <v>12.395556866214489</v>
      </c>
      <c r="D29" s="284">
        <f t="shared" si="40"/>
        <v>72.63800424628451</v>
      </c>
      <c r="E29" s="285">
        <f t="shared" si="41"/>
        <v>71.263464991023341</v>
      </c>
      <c r="F29" s="213">
        <v>13115</v>
      </c>
      <c r="G29" s="206">
        <v>10173</v>
      </c>
      <c r="H29" s="206">
        <v>1689</v>
      </c>
      <c r="I29" s="206">
        <v>1261</v>
      </c>
      <c r="J29" s="206">
        <v>8211</v>
      </c>
      <c r="K29" s="206">
        <v>6351</v>
      </c>
      <c r="L29" s="206">
        <v>122</v>
      </c>
      <c r="M29" s="206">
        <v>0</v>
      </c>
      <c r="N29" s="206">
        <v>2173</v>
      </c>
      <c r="O29" s="206">
        <v>1828</v>
      </c>
      <c r="P29" s="206">
        <v>920</v>
      </c>
      <c r="Q29" s="206">
        <v>733</v>
      </c>
      <c r="R29" s="206">
        <v>0</v>
      </c>
      <c r="S29" s="206">
        <v>0</v>
      </c>
      <c r="T29" s="206">
        <v>0</v>
      </c>
      <c r="U29" s="206">
        <v>0</v>
      </c>
      <c r="V29" s="206">
        <v>0</v>
      </c>
      <c r="W29" s="206">
        <v>0</v>
      </c>
      <c r="X29" s="206">
        <v>0</v>
      </c>
      <c r="Y29" s="212">
        <v>0</v>
      </c>
      <c r="Z29" s="282">
        <f t="shared" si="42"/>
        <v>7.1589935343148712</v>
      </c>
      <c r="AA29" s="283">
        <f t="shared" si="43"/>
        <v>6.0417826481877581</v>
      </c>
      <c r="AB29" s="284">
        <f t="shared" si="44"/>
        <v>81.689810870676439</v>
      </c>
      <c r="AC29" s="285">
        <f t="shared" si="45"/>
        <v>80.749680356753046</v>
      </c>
      <c r="AD29" s="213">
        <v>51348</v>
      </c>
      <c r="AE29" s="206">
        <v>34129</v>
      </c>
      <c r="AF29" s="206">
        <v>3676</v>
      </c>
      <c r="AG29" s="206">
        <v>2062</v>
      </c>
      <c r="AH29" s="206">
        <v>38355</v>
      </c>
      <c r="AI29" s="206">
        <v>25894</v>
      </c>
      <c r="AJ29" s="206">
        <v>720</v>
      </c>
      <c r="AK29" s="206">
        <v>0</v>
      </c>
      <c r="AL29" s="206">
        <v>6490</v>
      </c>
      <c r="AM29" s="206">
        <v>4797</v>
      </c>
      <c r="AN29" s="206">
        <v>2107</v>
      </c>
      <c r="AO29" s="206">
        <v>1376</v>
      </c>
      <c r="AP29" s="206">
        <v>0</v>
      </c>
      <c r="AQ29" s="206">
        <v>0</v>
      </c>
      <c r="AR29" s="206">
        <v>0</v>
      </c>
      <c r="AS29" s="206">
        <v>0</v>
      </c>
      <c r="AT29" s="206">
        <v>0</v>
      </c>
      <c r="AU29" s="206">
        <v>0</v>
      </c>
      <c r="AV29" s="206">
        <v>0</v>
      </c>
      <c r="AW29" s="212">
        <v>0</v>
      </c>
      <c r="AX29" s="282">
        <f t="shared" si="46"/>
        <v>6.3051028586695157</v>
      </c>
      <c r="AY29" s="283">
        <f t="shared" si="47"/>
        <v>6.3492063492063489</v>
      </c>
      <c r="AZ29" s="284">
        <f t="shared" si="48"/>
        <v>88.822298325722983</v>
      </c>
      <c r="BA29" s="285">
        <f t="shared" si="49"/>
        <v>88.697336561743342</v>
      </c>
      <c r="BB29" s="217">
        <v>11229</v>
      </c>
      <c r="BC29" s="211">
        <v>11025</v>
      </c>
      <c r="BD29" s="211">
        <v>708</v>
      </c>
      <c r="BE29" s="211">
        <v>700</v>
      </c>
      <c r="BF29" s="211">
        <v>9337</v>
      </c>
      <c r="BG29" s="211">
        <v>9158</v>
      </c>
      <c r="BH29" s="211">
        <v>9</v>
      </c>
      <c r="BI29" s="211">
        <v>0</v>
      </c>
      <c r="BJ29" s="211">
        <v>872</v>
      </c>
      <c r="BK29" s="211">
        <v>864</v>
      </c>
      <c r="BL29" s="211">
        <v>303</v>
      </c>
      <c r="BM29" s="211">
        <v>303</v>
      </c>
      <c r="BN29" s="211">
        <v>0</v>
      </c>
      <c r="BO29" s="211">
        <v>0</v>
      </c>
      <c r="BP29" s="211">
        <v>0</v>
      </c>
      <c r="BQ29" s="211">
        <v>0</v>
      </c>
      <c r="BR29" s="211">
        <v>0</v>
      </c>
      <c r="BS29" s="211">
        <v>0</v>
      </c>
      <c r="BT29" s="211">
        <v>0</v>
      </c>
      <c r="BU29" s="214">
        <v>0</v>
      </c>
      <c r="BV29" s="282">
        <f t="shared" si="63"/>
        <v>8.3816052556412455</v>
      </c>
      <c r="BW29" s="283">
        <f t="shared" si="64"/>
        <v>6.9255984143924376</v>
      </c>
      <c r="BX29" s="284">
        <f t="shared" si="65"/>
        <v>82.184624980508346</v>
      </c>
      <c r="BY29" s="285">
        <f t="shared" si="66"/>
        <v>79.66337687866006</v>
      </c>
      <c r="BZ29" s="213">
        <v>87525</v>
      </c>
      <c r="CA29" s="206">
        <v>26236</v>
      </c>
      <c r="CB29" s="206">
        <v>7336</v>
      </c>
      <c r="CC29" s="206">
        <v>1817</v>
      </c>
      <c r="CD29" s="206">
        <v>63246</v>
      </c>
      <c r="CE29" s="206">
        <v>19453</v>
      </c>
      <c r="CF29" s="206">
        <v>3233</v>
      </c>
      <c r="CG29" s="206">
        <v>0</v>
      </c>
      <c r="CH29" s="206">
        <v>10344</v>
      </c>
      <c r="CI29" s="206">
        <v>3791</v>
      </c>
      <c r="CJ29" s="206">
        <v>3366</v>
      </c>
      <c r="CK29" s="206">
        <v>1175</v>
      </c>
      <c r="CL29" s="206">
        <v>0</v>
      </c>
      <c r="CM29" s="206">
        <v>0</v>
      </c>
      <c r="CN29" s="206">
        <v>0</v>
      </c>
      <c r="CO29" s="206">
        <v>0</v>
      </c>
      <c r="CP29" s="206">
        <v>0</v>
      </c>
      <c r="CQ29" s="206">
        <v>0</v>
      </c>
      <c r="CR29" s="206">
        <v>0</v>
      </c>
      <c r="CS29" s="212">
        <v>0</v>
      </c>
      <c r="CT29" s="282">
        <f t="shared" si="50"/>
        <v>7.6911476398733223</v>
      </c>
      <c r="CU29" s="283">
        <f t="shared" si="51"/>
        <v>7.290382244143033</v>
      </c>
      <c r="CV29" s="284">
        <f t="shared" si="52"/>
        <v>77.756102998550887</v>
      </c>
      <c r="CW29" s="285">
        <f t="shared" si="53"/>
        <v>73.898586866167918</v>
      </c>
      <c r="CX29" s="213">
        <v>19893</v>
      </c>
      <c r="CY29" s="206">
        <v>12976</v>
      </c>
      <c r="CZ29" s="206">
        <v>1530</v>
      </c>
      <c r="DA29" s="206">
        <v>946</v>
      </c>
      <c r="DB29" s="206">
        <v>13951</v>
      </c>
      <c r="DC29" s="206">
        <v>8890</v>
      </c>
      <c r="DD29" s="206">
        <v>421</v>
      </c>
      <c r="DE29" s="206">
        <v>0</v>
      </c>
      <c r="DF29" s="206">
        <v>3186</v>
      </c>
      <c r="DG29" s="206">
        <v>2546</v>
      </c>
      <c r="DH29" s="206">
        <v>805</v>
      </c>
      <c r="DI29" s="206">
        <v>594</v>
      </c>
      <c r="DJ29" s="206">
        <v>0</v>
      </c>
      <c r="DK29" s="206">
        <v>0</v>
      </c>
      <c r="DL29" s="206">
        <v>0</v>
      </c>
      <c r="DM29" s="206">
        <v>0</v>
      </c>
      <c r="DN29" s="206">
        <v>0</v>
      </c>
      <c r="DO29" s="206">
        <v>0</v>
      </c>
      <c r="DP29" s="206">
        <v>0</v>
      </c>
      <c r="DQ29" s="212">
        <v>0</v>
      </c>
      <c r="DR29" s="282">
        <f t="shared" si="54"/>
        <v>2.7516544757924066</v>
      </c>
      <c r="DS29" s="283">
        <f t="shared" si="55"/>
        <v>1.7263184520045529</v>
      </c>
      <c r="DT29" s="284">
        <f t="shared" si="56"/>
        <v>79.513835014222906</v>
      </c>
      <c r="DU29" s="285">
        <f t="shared" si="57"/>
        <v>79.666688115307892</v>
      </c>
      <c r="DV29" s="217">
        <v>20097</v>
      </c>
      <c r="DW29" s="211">
        <v>15814</v>
      </c>
      <c r="DX29" s="211">
        <v>553</v>
      </c>
      <c r="DY29" s="211">
        <v>273</v>
      </c>
      <c r="DZ29" s="211">
        <v>15374</v>
      </c>
      <c r="EA29" s="211">
        <v>12381</v>
      </c>
      <c r="EB29" s="211">
        <v>209</v>
      </c>
      <c r="EC29" s="211">
        <v>0</v>
      </c>
      <c r="ED29" s="211">
        <v>3168</v>
      </c>
      <c r="EE29" s="211">
        <v>2486</v>
      </c>
      <c r="EF29" s="211">
        <v>793</v>
      </c>
      <c r="EG29" s="211">
        <v>674</v>
      </c>
      <c r="EH29" s="211">
        <v>0</v>
      </c>
      <c r="EI29" s="211">
        <v>0</v>
      </c>
      <c r="EJ29" s="211">
        <v>0</v>
      </c>
      <c r="EK29" s="211">
        <v>0</v>
      </c>
      <c r="EL29" s="211">
        <v>0</v>
      </c>
      <c r="EM29" s="211">
        <v>0</v>
      </c>
      <c r="EN29" s="211">
        <v>0</v>
      </c>
      <c r="EO29" s="218">
        <v>0</v>
      </c>
      <c r="EP29" s="282">
        <f t="shared" si="58"/>
        <v>9.0149553011947532</v>
      </c>
      <c r="EQ29" s="283">
        <f t="shared" si="59"/>
        <v>8.2881608924503105</v>
      </c>
      <c r="ER29" s="284">
        <f t="shared" si="60"/>
        <v>78.134715025906729</v>
      </c>
      <c r="ES29" s="285">
        <f t="shared" si="61"/>
        <v>77.67688881274627</v>
      </c>
      <c r="ET29" s="217">
        <v>35907</v>
      </c>
      <c r="EU29" s="211">
        <v>25458</v>
      </c>
      <c r="EV29" s="211">
        <v>3237</v>
      </c>
      <c r="EW29" s="211">
        <v>2110</v>
      </c>
      <c r="EX29" s="211">
        <v>24882</v>
      </c>
      <c r="EY29" s="211">
        <v>18136</v>
      </c>
      <c r="EZ29" s="211">
        <v>825</v>
      </c>
      <c r="FA29" s="211">
        <v>0</v>
      </c>
      <c r="FB29" s="211">
        <v>5345</v>
      </c>
      <c r="FC29" s="211">
        <v>4059</v>
      </c>
      <c r="FD29" s="211">
        <v>1618</v>
      </c>
      <c r="FE29" s="211">
        <v>1153</v>
      </c>
      <c r="FF29" s="211">
        <v>0</v>
      </c>
      <c r="FG29" s="211">
        <v>0</v>
      </c>
      <c r="FH29" s="211">
        <v>0</v>
      </c>
      <c r="FI29" s="211">
        <v>0</v>
      </c>
      <c r="FJ29" s="211">
        <v>0</v>
      </c>
      <c r="FK29" s="211">
        <v>0</v>
      </c>
      <c r="FL29" s="211">
        <v>0</v>
      </c>
      <c r="FM29" s="214">
        <v>0</v>
      </c>
      <c r="FN29" s="114"/>
      <c r="FO29" s="114"/>
      <c r="FP29" s="114"/>
      <c r="FQ29" s="114"/>
      <c r="FR29" s="114"/>
      <c r="FS29" s="114"/>
      <c r="FT29" s="114"/>
      <c r="FU29" s="114"/>
      <c r="FV29" s="114"/>
      <c r="FW29" s="114"/>
      <c r="FX29" s="114"/>
      <c r="FY29" s="114"/>
      <c r="FZ29" s="114"/>
      <c r="GA29" s="114"/>
      <c r="GB29" s="114"/>
      <c r="GC29" s="114"/>
      <c r="GD29" s="114"/>
      <c r="GE29" s="114"/>
      <c r="GF29" s="114"/>
      <c r="GG29" s="114"/>
      <c r="GH29" s="114"/>
      <c r="GI29" s="114"/>
      <c r="GJ29" s="114"/>
      <c r="GK29" s="114"/>
      <c r="GL29" s="114"/>
      <c r="GM29" s="114"/>
      <c r="GN29" s="114"/>
      <c r="GO29" s="114"/>
      <c r="GP29" s="114"/>
      <c r="GQ29" s="114"/>
      <c r="GR29" s="114"/>
      <c r="GS29" s="114"/>
      <c r="IY29" s="204"/>
      <c r="IZ29" s="204"/>
      <c r="JA29" s="204"/>
      <c r="JB29" s="204"/>
      <c r="JC29" s="204"/>
      <c r="JD29" s="204"/>
      <c r="JE29" s="204"/>
      <c r="JF29" s="204"/>
      <c r="JG29" s="204"/>
      <c r="JH29" s="204"/>
      <c r="JI29" s="204"/>
      <c r="JJ29" s="204"/>
      <c r="JK29" s="204"/>
      <c r="JL29" s="204"/>
      <c r="JM29" s="204"/>
      <c r="JN29" s="204"/>
      <c r="JO29" s="204"/>
      <c r="JP29" s="204"/>
      <c r="JQ29" s="204"/>
      <c r="JR29" s="204"/>
      <c r="JS29" s="204"/>
      <c r="JT29" s="204"/>
      <c r="JU29" s="204"/>
      <c r="JV29" s="204"/>
      <c r="JW29" s="204"/>
      <c r="JX29" s="204"/>
      <c r="JY29" s="204"/>
      <c r="JZ29" s="204"/>
      <c r="KA29" s="204"/>
      <c r="KB29" s="204"/>
      <c r="KC29" s="204"/>
      <c r="KD29" s="204"/>
      <c r="KE29" s="204"/>
      <c r="KF29" s="204"/>
      <c r="KG29" s="204"/>
      <c r="KH29" s="204"/>
      <c r="KI29" s="204"/>
      <c r="KJ29" s="204"/>
      <c r="KK29" s="204"/>
      <c r="KL29" s="204"/>
      <c r="KM29" s="204"/>
      <c r="KN29" s="204"/>
      <c r="KO29" s="204"/>
      <c r="KP29" s="204"/>
      <c r="KQ29" s="204"/>
      <c r="KR29" s="204"/>
      <c r="KS29" s="204"/>
      <c r="KT29" s="204"/>
      <c r="KU29" s="204"/>
      <c r="KV29" s="204"/>
      <c r="KW29" s="204"/>
      <c r="KX29" s="204"/>
      <c r="KY29" s="204"/>
      <c r="KZ29" s="204"/>
      <c r="LA29" s="204"/>
      <c r="LB29" s="204"/>
      <c r="LC29" s="204"/>
      <c r="LD29" s="204"/>
      <c r="LE29" s="204"/>
      <c r="LF29" s="204"/>
      <c r="LG29" s="204"/>
      <c r="LH29" s="204"/>
      <c r="LI29" s="204"/>
      <c r="LJ29" s="204"/>
      <c r="LK29" s="204"/>
      <c r="LL29" s="204"/>
      <c r="LM29" s="204"/>
      <c r="LN29" s="204"/>
      <c r="LO29" s="204"/>
      <c r="LP29" s="204"/>
      <c r="LQ29" s="204"/>
    </row>
    <row r="30" spans="1:329" s="115" customFormat="1" x14ac:dyDescent="0.3">
      <c r="A30" s="539">
        <v>2003</v>
      </c>
      <c r="B30" s="282">
        <f t="shared" si="62"/>
        <v>17.664354644149576</v>
      </c>
      <c r="C30" s="283">
        <f t="shared" si="39"/>
        <v>17.246698158681191</v>
      </c>
      <c r="D30" s="284">
        <f t="shared" si="40"/>
        <v>74.186973038080239</v>
      </c>
      <c r="E30" s="285">
        <f t="shared" si="41"/>
        <v>73.369058713886304</v>
      </c>
      <c r="F30" s="213">
        <v>13264</v>
      </c>
      <c r="G30" s="206">
        <v>10373</v>
      </c>
      <c r="H30" s="206">
        <v>2343</v>
      </c>
      <c r="I30" s="206">
        <v>1789</v>
      </c>
      <c r="J30" s="206">
        <v>8007</v>
      </c>
      <c r="K30" s="206">
        <v>6298</v>
      </c>
      <c r="L30" s="206">
        <v>128</v>
      </c>
      <c r="M30" s="206">
        <v>0</v>
      </c>
      <c r="N30" s="206">
        <v>1996</v>
      </c>
      <c r="O30" s="206">
        <v>1633</v>
      </c>
      <c r="P30" s="206">
        <v>790</v>
      </c>
      <c r="Q30" s="206">
        <v>653</v>
      </c>
      <c r="R30" s="206">
        <v>0</v>
      </c>
      <c r="S30" s="206">
        <v>0</v>
      </c>
      <c r="T30" s="206">
        <v>0</v>
      </c>
      <c r="U30" s="206">
        <v>0</v>
      </c>
      <c r="V30" s="206">
        <v>0</v>
      </c>
      <c r="W30" s="206">
        <v>0</v>
      </c>
      <c r="X30" s="206">
        <v>0</v>
      </c>
      <c r="Y30" s="212">
        <v>0</v>
      </c>
      <c r="Z30" s="282">
        <f t="shared" si="42"/>
        <v>7.3491975650249035</v>
      </c>
      <c r="AA30" s="283">
        <f t="shared" si="43"/>
        <v>6.3302297394082965</v>
      </c>
      <c r="AB30" s="284">
        <f t="shared" si="44"/>
        <v>81.380229365207555</v>
      </c>
      <c r="AC30" s="285">
        <f t="shared" si="45"/>
        <v>80.581696271026942</v>
      </c>
      <c r="AD30" s="213">
        <v>54210</v>
      </c>
      <c r="AE30" s="206">
        <v>36302</v>
      </c>
      <c r="AF30" s="206">
        <v>3984</v>
      </c>
      <c r="AG30" s="206">
        <v>2298</v>
      </c>
      <c r="AH30" s="206">
        <v>40306</v>
      </c>
      <c r="AI30" s="206">
        <v>27401</v>
      </c>
      <c r="AJ30" s="206">
        <v>698</v>
      </c>
      <c r="AK30" s="206">
        <v>0</v>
      </c>
      <c r="AL30" s="206">
        <v>6787</v>
      </c>
      <c r="AM30" s="206">
        <v>4865</v>
      </c>
      <c r="AN30" s="206">
        <v>2435</v>
      </c>
      <c r="AO30" s="206">
        <v>1738</v>
      </c>
      <c r="AP30" s="206">
        <v>0</v>
      </c>
      <c r="AQ30" s="206">
        <v>0</v>
      </c>
      <c r="AR30" s="206">
        <v>0</v>
      </c>
      <c r="AS30" s="206">
        <v>0</v>
      </c>
      <c r="AT30" s="206">
        <v>0</v>
      </c>
      <c r="AU30" s="206">
        <v>0</v>
      </c>
      <c r="AV30" s="206">
        <v>0</v>
      </c>
      <c r="AW30" s="212">
        <v>0</v>
      </c>
      <c r="AX30" s="282">
        <f t="shared" si="46"/>
        <v>7.2899178227445436</v>
      </c>
      <c r="AY30" s="283">
        <f t="shared" si="47"/>
        <v>7.2177889357123641</v>
      </c>
      <c r="AZ30" s="284">
        <f t="shared" si="48"/>
        <v>89.420967280358681</v>
      </c>
      <c r="BA30" s="285">
        <f t="shared" si="49"/>
        <v>89.476227290297643</v>
      </c>
      <c r="BB30" s="217">
        <v>11317</v>
      </c>
      <c r="BC30" s="211">
        <v>11153</v>
      </c>
      <c r="BD30" s="211">
        <v>825</v>
      </c>
      <c r="BE30" s="211">
        <v>805</v>
      </c>
      <c r="BF30" s="211">
        <v>9374</v>
      </c>
      <c r="BG30" s="211">
        <v>9259</v>
      </c>
      <c r="BH30" s="211">
        <v>9</v>
      </c>
      <c r="BI30" s="211">
        <v>0</v>
      </c>
      <c r="BJ30" s="211">
        <v>775</v>
      </c>
      <c r="BK30" s="211">
        <v>760</v>
      </c>
      <c r="BL30" s="211">
        <v>334</v>
      </c>
      <c r="BM30" s="211">
        <v>329</v>
      </c>
      <c r="BN30" s="211">
        <v>0</v>
      </c>
      <c r="BO30" s="211">
        <v>0</v>
      </c>
      <c r="BP30" s="211">
        <v>0</v>
      </c>
      <c r="BQ30" s="211">
        <v>0</v>
      </c>
      <c r="BR30" s="211">
        <v>0</v>
      </c>
      <c r="BS30" s="211">
        <v>0</v>
      </c>
      <c r="BT30" s="211">
        <v>0</v>
      </c>
      <c r="BU30" s="214">
        <v>0</v>
      </c>
      <c r="BV30" s="282">
        <f t="shared" si="63"/>
        <v>8.3419433089259236</v>
      </c>
      <c r="BW30" s="283">
        <f t="shared" si="64"/>
        <v>7.5410719095071368</v>
      </c>
      <c r="BX30" s="284">
        <f t="shared" si="65"/>
        <v>81.496118200476772</v>
      </c>
      <c r="BY30" s="285">
        <f t="shared" si="66"/>
        <v>77.225250717822817</v>
      </c>
      <c r="BZ30" s="213">
        <v>89044</v>
      </c>
      <c r="CA30" s="206">
        <v>25991</v>
      </c>
      <c r="CB30" s="206">
        <v>7428</v>
      </c>
      <c r="CC30" s="206">
        <v>1960</v>
      </c>
      <c r="CD30" s="206">
        <v>63928</v>
      </c>
      <c r="CE30" s="206">
        <v>18558</v>
      </c>
      <c r="CF30" s="206">
        <v>3173</v>
      </c>
      <c r="CG30" s="206">
        <v>0</v>
      </c>
      <c r="CH30" s="206">
        <v>10557</v>
      </c>
      <c r="CI30" s="206">
        <v>3987</v>
      </c>
      <c r="CJ30" s="206">
        <v>3958</v>
      </c>
      <c r="CK30" s="206">
        <v>1486</v>
      </c>
      <c r="CL30" s="206">
        <v>0</v>
      </c>
      <c r="CM30" s="206">
        <v>0</v>
      </c>
      <c r="CN30" s="206">
        <v>0</v>
      </c>
      <c r="CO30" s="206">
        <v>0</v>
      </c>
      <c r="CP30" s="206">
        <v>0</v>
      </c>
      <c r="CQ30" s="206">
        <v>0</v>
      </c>
      <c r="CR30" s="206">
        <v>0</v>
      </c>
      <c r="CS30" s="212">
        <v>0</v>
      </c>
      <c r="CT30" s="282">
        <f t="shared" si="50"/>
        <v>8.1255632322018627</v>
      </c>
      <c r="CU30" s="283">
        <f t="shared" si="51"/>
        <v>8.4765903509466849</v>
      </c>
      <c r="CV30" s="284">
        <f t="shared" si="52"/>
        <v>76.797911923141001</v>
      </c>
      <c r="CW30" s="285">
        <f t="shared" si="53"/>
        <v>72.58720678611617</v>
      </c>
      <c r="CX30" s="213">
        <v>19974</v>
      </c>
      <c r="CY30" s="206">
        <v>12623</v>
      </c>
      <c r="CZ30" s="206">
        <v>1623</v>
      </c>
      <c r="DA30" s="206">
        <v>1070</v>
      </c>
      <c r="DB30" s="206">
        <v>13829</v>
      </c>
      <c r="DC30" s="206">
        <v>8386</v>
      </c>
      <c r="DD30" s="206">
        <v>344</v>
      </c>
      <c r="DE30" s="206">
        <v>0</v>
      </c>
      <c r="DF30" s="206">
        <v>3401</v>
      </c>
      <c r="DG30" s="206">
        <v>2600</v>
      </c>
      <c r="DH30" s="206">
        <v>777</v>
      </c>
      <c r="DI30" s="206">
        <v>567</v>
      </c>
      <c r="DJ30" s="206">
        <v>0</v>
      </c>
      <c r="DK30" s="206">
        <v>0</v>
      </c>
      <c r="DL30" s="206">
        <v>0</v>
      </c>
      <c r="DM30" s="206">
        <v>0</v>
      </c>
      <c r="DN30" s="206">
        <v>0</v>
      </c>
      <c r="DO30" s="206">
        <v>0</v>
      </c>
      <c r="DP30" s="206">
        <v>0</v>
      </c>
      <c r="DQ30" s="212">
        <v>0</v>
      </c>
      <c r="DR30" s="282">
        <f t="shared" si="54"/>
        <v>2.886497064579256</v>
      </c>
      <c r="DS30" s="283">
        <f t="shared" si="55"/>
        <v>2.2184832055835981</v>
      </c>
      <c r="DT30" s="284">
        <f t="shared" si="56"/>
        <v>73.540657659954107</v>
      </c>
      <c r="DU30" s="285">
        <f t="shared" si="57"/>
        <v>73.322286661143337</v>
      </c>
      <c r="DV30" s="217">
        <v>20440</v>
      </c>
      <c r="DW30" s="211">
        <v>16047</v>
      </c>
      <c r="DX30" s="211">
        <v>590</v>
      </c>
      <c r="DY30" s="211">
        <v>356</v>
      </c>
      <c r="DZ30" s="211">
        <v>14425</v>
      </c>
      <c r="EA30" s="211">
        <v>11505</v>
      </c>
      <c r="EB30" s="211">
        <v>235</v>
      </c>
      <c r="EC30" s="211">
        <v>0</v>
      </c>
      <c r="ED30" s="211">
        <v>3962</v>
      </c>
      <c r="EE30" s="211">
        <v>3166</v>
      </c>
      <c r="EF30" s="211">
        <v>1228</v>
      </c>
      <c r="EG30" s="211">
        <v>1020</v>
      </c>
      <c r="EH30" s="211">
        <v>0</v>
      </c>
      <c r="EI30" s="211">
        <v>0</v>
      </c>
      <c r="EJ30" s="211">
        <v>0</v>
      </c>
      <c r="EK30" s="211">
        <v>0</v>
      </c>
      <c r="EL30" s="211">
        <v>0</v>
      </c>
      <c r="EM30" s="211">
        <v>0</v>
      </c>
      <c r="EN30" s="211">
        <v>0</v>
      </c>
      <c r="EO30" s="218">
        <v>0</v>
      </c>
      <c r="EP30" s="282">
        <f t="shared" si="58"/>
        <v>9.172288531395953</v>
      </c>
      <c r="EQ30" s="283">
        <f t="shared" si="59"/>
        <v>8.2440010681722811</v>
      </c>
      <c r="ER30" s="284">
        <f t="shared" si="60"/>
        <v>76.647144948755482</v>
      </c>
      <c r="ES30" s="285">
        <f t="shared" si="61"/>
        <v>75.640279394644935</v>
      </c>
      <c r="ET30" s="217">
        <v>38540</v>
      </c>
      <c r="EU30" s="211">
        <v>26213</v>
      </c>
      <c r="EV30" s="211">
        <v>3535</v>
      </c>
      <c r="EW30" s="211">
        <v>2161</v>
      </c>
      <c r="EX30" s="211">
        <v>26175</v>
      </c>
      <c r="EY30" s="211">
        <v>18193</v>
      </c>
      <c r="EZ30" s="211">
        <v>855</v>
      </c>
      <c r="FA30" s="211">
        <v>0</v>
      </c>
      <c r="FB30" s="211">
        <v>5961</v>
      </c>
      <c r="FC30" s="211">
        <v>4464</v>
      </c>
      <c r="FD30" s="211">
        <v>2014</v>
      </c>
      <c r="FE30" s="211">
        <v>1395</v>
      </c>
      <c r="FF30" s="211">
        <v>0</v>
      </c>
      <c r="FG30" s="211">
        <v>0</v>
      </c>
      <c r="FH30" s="211">
        <v>0</v>
      </c>
      <c r="FI30" s="211">
        <v>0</v>
      </c>
      <c r="FJ30" s="211">
        <v>0</v>
      </c>
      <c r="FK30" s="211">
        <v>0</v>
      </c>
      <c r="FL30" s="211">
        <v>0</v>
      </c>
      <c r="FM30" s="214">
        <v>0</v>
      </c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/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/>
      <c r="GR30" s="114"/>
      <c r="GS30" s="114"/>
      <c r="IY30" s="204"/>
      <c r="IZ30" s="204"/>
      <c r="JA30" s="204"/>
      <c r="JB30" s="204"/>
      <c r="JC30" s="204"/>
      <c r="JD30" s="204"/>
      <c r="JE30" s="204"/>
      <c r="JF30" s="204"/>
      <c r="JG30" s="204"/>
      <c r="JH30" s="204"/>
      <c r="JI30" s="204"/>
      <c r="JJ30" s="204"/>
      <c r="JK30" s="204"/>
      <c r="JL30" s="204"/>
      <c r="JM30" s="204"/>
      <c r="JN30" s="204"/>
      <c r="JO30" s="204"/>
      <c r="JP30" s="204"/>
      <c r="JQ30" s="204"/>
      <c r="JR30" s="204"/>
      <c r="JS30" s="204"/>
      <c r="JT30" s="204"/>
      <c r="JU30" s="204"/>
      <c r="JV30" s="204"/>
      <c r="JW30" s="204"/>
      <c r="JX30" s="204"/>
      <c r="JY30" s="204"/>
      <c r="JZ30" s="204"/>
      <c r="KA30" s="204"/>
      <c r="KB30" s="204"/>
      <c r="KC30" s="204"/>
      <c r="KD30" s="204"/>
      <c r="KE30" s="204"/>
      <c r="KF30" s="204"/>
      <c r="KG30" s="204"/>
      <c r="KH30" s="204"/>
      <c r="KI30" s="204"/>
      <c r="KJ30" s="204"/>
      <c r="KK30" s="204"/>
      <c r="KL30" s="204"/>
      <c r="KM30" s="204"/>
      <c r="KN30" s="204"/>
      <c r="KO30" s="204"/>
      <c r="KP30" s="204"/>
      <c r="KQ30" s="204"/>
      <c r="KR30" s="204"/>
      <c r="KS30" s="204"/>
      <c r="KT30" s="204"/>
      <c r="KU30" s="204"/>
      <c r="KV30" s="204"/>
      <c r="KW30" s="204"/>
      <c r="KX30" s="204"/>
      <c r="KY30" s="204"/>
      <c r="KZ30" s="204"/>
      <c r="LA30" s="204"/>
      <c r="LB30" s="204"/>
      <c r="LC30" s="204"/>
      <c r="LD30" s="204"/>
      <c r="LE30" s="204"/>
      <c r="LF30" s="204"/>
      <c r="LG30" s="204"/>
      <c r="LH30" s="204"/>
      <c r="LI30" s="204"/>
      <c r="LJ30" s="204"/>
      <c r="LK30" s="204"/>
      <c r="LL30" s="204"/>
      <c r="LM30" s="204"/>
      <c r="LN30" s="204"/>
      <c r="LO30" s="204"/>
      <c r="LP30" s="204"/>
      <c r="LQ30" s="204"/>
    </row>
    <row r="31" spans="1:329" s="115" customFormat="1" x14ac:dyDescent="0.3">
      <c r="A31" s="540">
        <v>2004</v>
      </c>
      <c r="B31" s="282">
        <f t="shared" si="62"/>
        <v>13.951910756011154</v>
      </c>
      <c r="C31" s="283">
        <f t="shared" si="39"/>
        <v>13.293745809788335</v>
      </c>
      <c r="D31" s="284">
        <f t="shared" si="40"/>
        <v>71.89571365444101</v>
      </c>
      <c r="E31" s="285">
        <f t="shared" si="41"/>
        <v>71.501159836518283</v>
      </c>
      <c r="F31" s="213">
        <v>13267</v>
      </c>
      <c r="G31" s="206">
        <v>10441</v>
      </c>
      <c r="H31" s="206">
        <v>1851</v>
      </c>
      <c r="I31" s="206">
        <v>1388</v>
      </c>
      <c r="J31" s="206">
        <v>8135</v>
      </c>
      <c r="K31" s="206">
        <v>6473</v>
      </c>
      <c r="L31" s="206">
        <v>101</v>
      </c>
      <c r="M31" s="206">
        <v>0</v>
      </c>
      <c r="N31" s="206">
        <v>2699</v>
      </c>
      <c r="O31" s="206">
        <v>2227</v>
      </c>
      <c r="P31" s="206">
        <v>481</v>
      </c>
      <c r="Q31" s="206">
        <v>353</v>
      </c>
      <c r="R31" s="206">
        <v>0</v>
      </c>
      <c r="S31" s="206">
        <v>0</v>
      </c>
      <c r="T31" s="206">
        <v>0</v>
      </c>
      <c r="U31" s="206">
        <v>0</v>
      </c>
      <c r="V31" s="206">
        <v>0</v>
      </c>
      <c r="W31" s="206">
        <v>0</v>
      </c>
      <c r="X31" s="206">
        <v>0</v>
      </c>
      <c r="Y31" s="212">
        <v>0</v>
      </c>
      <c r="Z31" s="282">
        <f t="shared" si="42"/>
        <v>6.3649775155080786</v>
      </c>
      <c r="AA31" s="283">
        <f t="shared" si="43"/>
        <v>5.2949208083014749</v>
      </c>
      <c r="AB31" s="284">
        <f t="shared" si="44"/>
        <v>79.184026111164442</v>
      </c>
      <c r="AC31" s="285">
        <f t="shared" si="45"/>
        <v>78.319540959026554</v>
      </c>
      <c r="AD31" s="213">
        <v>56261</v>
      </c>
      <c r="AE31" s="206">
        <v>36620</v>
      </c>
      <c r="AF31" s="206">
        <v>3581</v>
      </c>
      <c r="AG31" s="206">
        <v>1939</v>
      </c>
      <c r="AH31" s="206">
        <v>41243</v>
      </c>
      <c r="AI31" s="206">
        <v>27162</v>
      </c>
      <c r="AJ31" s="206">
        <v>595</v>
      </c>
      <c r="AK31" s="206">
        <v>0</v>
      </c>
      <c r="AL31" s="206">
        <v>8748</v>
      </c>
      <c r="AM31" s="206">
        <v>6102</v>
      </c>
      <c r="AN31" s="206">
        <v>2094</v>
      </c>
      <c r="AO31" s="206">
        <v>1417</v>
      </c>
      <c r="AP31" s="206">
        <v>0</v>
      </c>
      <c r="AQ31" s="206">
        <v>0</v>
      </c>
      <c r="AR31" s="206">
        <v>0</v>
      </c>
      <c r="AS31" s="206">
        <v>0</v>
      </c>
      <c r="AT31" s="206">
        <v>0</v>
      </c>
      <c r="AU31" s="206">
        <v>0</v>
      </c>
      <c r="AV31" s="206">
        <v>0</v>
      </c>
      <c r="AW31" s="212">
        <v>0</v>
      </c>
      <c r="AX31" s="282">
        <f t="shared" si="46"/>
        <v>4.2540792540792545</v>
      </c>
      <c r="AY31" s="283">
        <f t="shared" si="47"/>
        <v>4.1818181818181817</v>
      </c>
      <c r="AZ31" s="284">
        <f t="shared" si="48"/>
        <v>87.084983247030152</v>
      </c>
      <c r="BA31" s="285">
        <f t="shared" si="49"/>
        <v>86.970271979759644</v>
      </c>
      <c r="BB31" s="217">
        <v>3432</v>
      </c>
      <c r="BC31" s="211">
        <v>3300</v>
      </c>
      <c r="BD31" s="211">
        <v>146</v>
      </c>
      <c r="BE31" s="211">
        <v>138</v>
      </c>
      <c r="BF31" s="211">
        <v>2859</v>
      </c>
      <c r="BG31" s="211">
        <v>2750</v>
      </c>
      <c r="BH31" s="211">
        <v>3</v>
      </c>
      <c r="BI31" s="211">
        <v>0</v>
      </c>
      <c r="BJ31" s="211">
        <v>368</v>
      </c>
      <c r="BK31" s="211">
        <v>357</v>
      </c>
      <c r="BL31" s="211">
        <v>56</v>
      </c>
      <c r="BM31" s="211">
        <v>55</v>
      </c>
      <c r="BN31" s="211">
        <v>0</v>
      </c>
      <c r="BO31" s="211">
        <v>0</v>
      </c>
      <c r="BP31" s="211">
        <v>0</v>
      </c>
      <c r="BQ31" s="211">
        <v>0</v>
      </c>
      <c r="BR31" s="211">
        <v>0</v>
      </c>
      <c r="BS31" s="211">
        <v>0</v>
      </c>
      <c r="BT31" s="211">
        <v>0</v>
      </c>
      <c r="BU31" s="214">
        <v>0</v>
      </c>
      <c r="BV31" s="282">
        <f t="shared" si="63"/>
        <v>6.7761190131003222</v>
      </c>
      <c r="BW31" s="283">
        <f t="shared" si="64"/>
        <v>4.9986161084970941</v>
      </c>
      <c r="BX31" s="284">
        <f t="shared" si="65"/>
        <v>78.869983487687563</v>
      </c>
      <c r="BY31" s="285">
        <f t="shared" si="66"/>
        <v>76.255681156042414</v>
      </c>
      <c r="BZ31" s="213">
        <v>76563</v>
      </c>
      <c r="CA31" s="206">
        <v>18065</v>
      </c>
      <c r="CB31" s="206">
        <v>5188</v>
      </c>
      <c r="CC31" s="206">
        <v>903</v>
      </c>
      <c r="CD31" s="206">
        <v>54929</v>
      </c>
      <c r="CE31" s="206">
        <v>13087</v>
      </c>
      <c r="CF31" s="206">
        <v>1730</v>
      </c>
      <c r="CG31" s="206">
        <v>0</v>
      </c>
      <c r="CH31" s="206">
        <v>12097</v>
      </c>
      <c r="CI31" s="206">
        <v>3388</v>
      </c>
      <c r="CJ31" s="206">
        <v>2619</v>
      </c>
      <c r="CK31" s="206">
        <v>687</v>
      </c>
      <c r="CL31" s="206">
        <v>0</v>
      </c>
      <c r="CM31" s="206">
        <v>0</v>
      </c>
      <c r="CN31" s="206">
        <v>0</v>
      </c>
      <c r="CO31" s="206">
        <v>0</v>
      </c>
      <c r="CP31" s="206">
        <v>0</v>
      </c>
      <c r="CQ31" s="206">
        <v>0</v>
      </c>
      <c r="CR31" s="206">
        <v>0</v>
      </c>
      <c r="CS31" s="212">
        <v>0</v>
      </c>
      <c r="CT31" s="282">
        <f t="shared" si="50"/>
        <v>5.8570974239372413</v>
      </c>
      <c r="CU31" s="283">
        <f t="shared" si="51"/>
        <v>5.9659605286981714</v>
      </c>
      <c r="CV31" s="284">
        <f t="shared" si="52"/>
        <v>74.596198847097767</v>
      </c>
      <c r="CW31" s="285">
        <f t="shared" si="53"/>
        <v>71.117743333012413</v>
      </c>
      <c r="CX31" s="213">
        <v>18866</v>
      </c>
      <c r="CY31" s="206">
        <v>11046</v>
      </c>
      <c r="CZ31" s="206">
        <v>1105</v>
      </c>
      <c r="DA31" s="206">
        <v>659</v>
      </c>
      <c r="DB31" s="206">
        <v>13070</v>
      </c>
      <c r="DC31" s="206">
        <v>7387</v>
      </c>
      <c r="DD31" s="206">
        <v>240</v>
      </c>
      <c r="DE31" s="206">
        <v>0</v>
      </c>
      <c r="DF31" s="206">
        <v>3614</v>
      </c>
      <c r="DG31" s="206">
        <v>2460</v>
      </c>
      <c r="DH31" s="206">
        <v>837</v>
      </c>
      <c r="DI31" s="206">
        <v>540</v>
      </c>
      <c r="DJ31" s="206">
        <v>0</v>
      </c>
      <c r="DK31" s="206">
        <v>0</v>
      </c>
      <c r="DL31" s="206">
        <v>0</v>
      </c>
      <c r="DM31" s="206">
        <v>0</v>
      </c>
      <c r="DN31" s="206">
        <v>0</v>
      </c>
      <c r="DO31" s="206">
        <v>0</v>
      </c>
      <c r="DP31" s="206">
        <v>0</v>
      </c>
      <c r="DQ31" s="212">
        <v>0</v>
      </c>
      <c r="DR31" s="282">
        <f t="shared" si="54"/>
        <v>2.0654219870783943</v>
      </c>
      <c r="DS31" s="283">
        <f t="shared" si="55"/>
        <v>1.402818331852228</v>
      </c>
      <c r="DT31" s="284">
        <f t="shared" si="56"/>
        <v>72.848200312989036</v>
      </c>
      <c r="DU31" s="285">
        <f t="shared" si="57"/>
        <v>73.031610120388848</v>
      </c>
      <c r="DV31" s="217">
        <v>19657</v>
      </c>
      <c r="DW31" s="211">
        <v>15754</v>
      </c>
      <c r="DX31" s="211">
        <v>406</v>
      </c>
      <c r="DY31" s="211">
        <v>221</v>
      </c>
      <c r="DZ31" s="211">
        <v>13965</v>
      </c>
      <c r="EA31" s="211">
        <v>11344</v>
      </c>
      <c r="EB31" s="211">
        <v>81</v>
      </c>
      <c r="EC31" s="211">
        <v>0</v>
      </c>
      <c r="ED31" s="211">
        <v>4466</v>
      </c>
      <c r="EE31" s="211">
        <v>3582</v>
      </c>
      <c r="EF31" s="211">
        <v>739</v>
      </c>
      <c r="EG31" s="211">
        <v>607</v>
      </c>
      <c r="EH31" s="211">
        <v>0</v>
      </c>
      <c r="EI31" s="211">
        <v>0</v>
      </c>
      <c r="EJ31" s="211">
        <v>0</v>
      </c>
      <c r="EK31" s="211">
        <v>0</v>
      </c>
      <c r="EL31" s="211">
        <v>0</v>
      </c>
      <c r="EM31" s="211">
        <v>0</v>
      </c>
      <c r="EN31" s="211">
        <v>0</v>
      </c>
      <c r="EO31" s="218">
        <v>0</v>
      </c>
      <c r="EP31" s="282">
        <f t="shared" si="58"/>
        <v>7.106076210092688</v>
      </c>
      <c r="EQ31" s="283">
        <f t="shared" si="59"/>
        <v>6.0981811069822021</v>
      </c>
      <c r="ER31" s="284">
        <f t="shared" si="60"/>
        <v>75.242308125774827</v>
      </c>
      <c r="ES31" s="285">
        <f t="shared" si="61"/>
        <v>74.772973423310845</v>
      </c>
      <c r="ET31" s="217">
        <v>38840</v>
      </c>
      <c r="EU31" s="211">
        <v>25565</v>
      </c>
      <c r="EV31" s="211">
        <v>2760</v>
      </c>
      <c r="EW31" s="211">
        <v>1559</v>
      </c>
      <c r="EX31" s="211">
        <v>26705</v>
      </c>
      <c r="EY31" s="211">
        <v>17950</v>
      </c>
      <c r="EZ31" s="211">
        <v>588</v>
      </c>
      <c r="FA31" s="211">
        <v>0</v>
      </c>
      <c r="FB31" s="211">
        <v>6751</v>
      </c>
      <c r="FC31" s="211">
        <v>4688</v>
      </c>
      <c r="FD31" s="211">
        <v>2036</v>
      </c>
      <c r="FE31" s="211">
        <v>1368</v>
      </c>
      <c r="FF31" s="211">
        <v>0</v>
      </c>
      <c r="FG31" s="211">
        <v>0</v>
      </c>
      <c r="FH31" s="211">
        <v>0</v>
      </c>
      <c r="FI31" s="211">
        <v>0</v>
      </c>
      <c r="FJ31" s="211">
        <v>0</v>
      </c>
      <c r="FK31" s="211">
        <v>0</v>
      </c>
      <c r="FL31" s="211">
        <v>0</v>
      </c>
      <c r="FM31" s="214">
        <v>0</v>
      </c>
      <c r="FN31" s="114"/>
      <c r="FO31" s="114"/>
      <c r="FP31" s="114"/>
      <c r="FQ31" s="114"/>
      <c r="FR31" s="114"/>
      <c r="FS31" s="114"/>
      <c r="FT31" s="114"/>
      <c r="FU31" s="114"/>
      <c r="FV31" s="114"/>
      <c r="FW31" s="114"/>
      <c r="FX31" s="114"/>
      <c r="FY31" s="114"/>
      <c r="FZ31" s="114"/>
      <c r="GA31" s="114"/>
      <c r="GB31" s="114"/>
      <c r="GC31" s="114"/>
      <c r="GD31" s="114"/>
      <c r="GE31" s="114"/>
      <c r="GF31" s="114"/>
      <c r="GG31" s="114"/>
      <c r="GH31" s="114"/>
      <c r="GI31" s="114"/>
      <c r="GJ31" s="114"/>
      <c r="GK31" s="114"/>
      <c r="GL31" s="114"/>
      <c r="GM31" s="114"/>
      <c r="GN31" s="114"/>
      <c r="GO31" s="114"/>
      <c r="GP31" s="114"/>
      <c r="GQ31" s="114"/>
      <c r="GR31" s="114"/>
      <c r="GS31" s="114"/>
      <c r="IY31" s="204"/>
      <c r="IZ31" s="204"/>
      <c r="JA31" s="204"/>
      <c r="JB31" s="204"/>
      <c r="JC31" s="204"/>
      <c r="JD31" s="204"/>
      <c r="JE31" s="204"/>
      <c r="JF31" s="204"/>
      <c r="JG31" s="204"/>
      <c r="JH31" s="204"/>
      <c r="JI31" s="204"/>
      <c r="JJ31" s="204"/>
      <c r="JK31" s="204"/>
      <c r="JL31" s="204"/>
      <c r="JM31" s="204"/>
      <c r="JN31" s="204"/>
      <c r="JO31" s="204"/>
      <c r="JP31" s="204"/>
      <c r="JQ31" s="204"/>
      <c r="JR31" s="204"/>
      <c r="JS31" s="204"/>
      <c r="JT31" s="204"/>
      <c r="JU31" s="204"/>
      <c r="JV31" s="204"/>
      <c r="JW31" s="204"/>
      <c r="JX31" s="204"/>
      <c r="JY31" s="204"/>
      <c r="JZ31" s="204"/>
      <c r="KA31" s="204"/>
      <c r="KB31" s="204"/>
      <c r="KC31" s="204"/>
      <c r="KD31" s="204"/>
      <c r="KE31" s="204"/>
      <c r="KF31" s="204"/>
      <c r="KG31" s="204"/>
      <c r="KH31" s="204"/>
      <c r="KI31" s="204"/>
      <c r="KJ31" s="204"/>
      <c r="KK31" s="204"/>
      <c r="KL31" s="204"/>
      <c r="KM31" s="204"/>
      <c r="KN31" s="204"/>
      <c r="KO31" s="204"/>
      <c r="KP31" s="204"/>
      <c r="KQ31" s="204"/>
      <c r="KR31" s="204"/>
      <c r="KS31" s="204"/>
      <c r="KT31" s="204"/>
      <c r="KU31" s="204"/>
      <c r="KV31" s="204"/>
      <c r="KW31" s="204"/>
      <c r="KX31" s="204"/>
      <c r="KY31" s="204"/>
      <c r="KZ31" s="204"/>
      <c r="LA31" s="204"/>
      <c r="LB31" s="204"/>
      <c r="LC31" s="204"/>
      <c r="LD31" s="204"/>
      <c r="LE31" s="204"/>
      <c r="LF31" s="204"/>
      <c r="LG31" s="204"/>
      <c r="LH31" s="204"/>
      <c r="LI31" s="204"/>
      <c r="LJ31" s="204"/>
      <c r="LK31" s="204"/>
      <c r="LL31" s="204"/>
      <c r="LM31" s="204"/>
      <c r="LN31" s="204"/>
      <c r="LO31" s="204"/>
      <c r="LP31" s="204"/>
      <c r="LQ31" s="204"/>
    </row>
    <row r="32" spans="1:329" s="115" customFormat="1" x14ac:dyDescent="0.3">
      <c r="A32" s="540">
        <v>2005</v>
      </c>
      <c r="B32" s="282">
        <f t="shared" si="62"/>
        <v>11.16868163500288</v>
      </c>
      <c r="C32" s="283">
        <f t="shared" si="39"/>
        <v>9.880529544720698</v>
      </c>
      <c r="D32" s="284">
        <f t="shared" si="40"/>
        <v>79.330708661417333</v>
      </c>
      <c r="E32" s="285">
        <f t="shared" si="41"/>
        <v>78.824793980652103</v>
      </c>
      <c r="F32" s="213">
        <v>12159</v>
      </c>
      <c r="G32" s="206">
        <v>9291</v>
      </c>
      <c r="H32" s="206">
        <v>1358</v>
      </c>
      <c r="I32" s="206">
        <v>918</v>
      </c>
      <c r="J32" s="206">
        <v>8463</v>
      </c>
      <c r="K32" s="206">
        <v>6600</v>
      </c>
      <c r="L32" s="206">
        <v>133</v>
      </c>
      <c r="M32" s="206">
        <v>0</v>
      </c>
      <c r="N32" s="206">
        <v>2031</v>
      </c>
      <c r="O32" s="206">
        <v>1649</v>
      </c>
      <c r="P32" s="206">
        <v>174</v>
      </c>
      <c r="Q32" s="206">
        <v>124</v>
      </c>
      <c r="R32" s="206">
        <v>0</v>
      </c>
      <c r="S32" s="206">
        <v>0</v>
      </c>
      <c r="T32" s="206">
        <v>0</v>
      </c>
      <c r="U32" s="206">
        <v>0</v>
      </c>
      <c r="V32" s="206">
        <v>0</v>
      </c>
      <c r="W32" s="206">
        <v>0</v>
      </c>
      <c r="X32" s="206">
        <v>0</v>
      </c>
      <c r="Y32" s="212">
        <v>0</v>
      </c>
      <c r="Z32" s="282">
        <f t="shared" si="42"/>
        <v>4.980752038824324</v>
      </c>
      <c r="AA32" s="283">
        <f t="shared" si="43"/>
        <v>3.8502922616104924</v>
      </c>
      <c r="AB32" s="284">
        <f t="shared" si="44"/>
        <v>83.51248906599281</v>
      </c>
      <c r="AC32" s="285">
        <f t="shared" si="45"/>
        <v>83.198741795965276</v>
      </c>
      <c r="AD32" s="213">
        <v>54811</v>
      </c>
      <c r="AE32" s="206">
        <v>34387</v>
      </c>
      <c r="AF32" s="206">
        <v>2730</v>
      </c>
      <c r="AG32" s="206">
        <v>1324</v>
      </c>
      <c r="AH32" s="206">
        <v>42963</v>
      </c>
      <c r="AI32" s="206">
        <v>27508</v>
      </c>
      <c r="AJ32" s="206">
        <v>636</v>
      </c>
      <c r="AK32" s="206">
        <v>0</v>
      </c>
      <c r="AL32" s="206">
        <v>7357</v>
      </c>
      <c r="AM32" s="206">
        <v>4872</v>
      </c>
      <c r="AN32" s="206">
        <v>1125</v>
      </c>
      <c r="AO32" s="206">
        <v>683</v>
      </c>
      <c r="AP32" s="206">
        <v>0</v>
      </c>
      <c r="AQ32" s="206">
        <v>0</v>
      </c>
      <c r="AR32" s="206">
        <v>0</v>
      </c>
      <c r="AS32" s="206">
        <v>0</v>
      </c>
      <c r="AT32" s="206">
        <v>0</v>
      </c>
      <c r="AU32" s="206">
        <v>0</v>
      </c>
      <c r="AV32" s="206">
        <v>0</v>
      </c>
      <c r="AW32" s="212">
        <v>0</v>
      </c>
      <c r="AX32" s="282">
        <f t="shared" si="46"/>
        <v>3.2759632309798552</v>
      </c>
      <c r="AY32" s="283">
        <f t="shared" si="47"/>
        <v>3.1593681263747251</v>
      </c>
      <c r="AZ32" s="284">
        <f t="shared" si="48"/>
        <v>89.64191786364556</v>
      </c>
      <c r="BA32" s="285">
        <f t="shared" si="49"/>
        <v>89.603551517654338</v>
      </c>
      <c r="BB32" s="217">
        <v>10226</v>
      </c>
      <c r="BC32" s="211">
        <v>10002</v>
      </c>
      <c r="BD32" s="211">
        <v>335</v>
      </c>
      <c r="BE32" s="211">
        <v>316</v>
      </c>
      <c r="BF32" s="211">
        <v>8862</v>
      </c>
      <c r="BG32" s="211">
        <v>8679</v>
      </c>
      <c r="BH32" s="211">
        <v>5</v>
      </c>
      <c r="BI32" s="211">
        <v>0</v>
      </c>
      <c r="BJ32" s="211">
        <v>932</v>
      </c>
      <c r="BK32" s="211">
        <v>918</v>
      </c>
      <c r="BL32" s="211">
        <v>92</v>
      </c>
      <c r="BM32" s="211">
        <v>89</v>
      </c>
      <c r="BN32" s="211">
        <v>0</v>
      </c>
      <c r="BO32" s="211">
        <v>0</v>
      </c>
      <c r="BP32" s="211">
        <v>0</v>
      </c>
      <c r="BQ32" s="211">
        <v>0</v>
      </c>
      <c r="BR32" s="211">
        <v>0</v>
      </c>
      <c r="BS32" s="211">
        <v>0</v>
      </c>
      <c r="BT32" s="211">
        <v>0</v>
      </c>
      <c r="BU32" s="214">
        <v>0</v>
      </c>
      <c r="BV32" s="282">
        <f t="shared" si="63"/>
        <v>5.8286497969720603</v>
      </c>
      <c r="BW32" s="283">
        <f t="shared" si="64"/>
        <v>3.3878971083100438</v>
      </c>
      <c r="BX32" s="284">
        <f t="shared" si="65"/>
        <v>84.48389121644307</v>
      </c>
      <c r="BY32" s="285">
        <f t="shared" si="66"/>
        <v>81.923372099887843</v>
      </c>
      <c r="BZ32" s="213">
        <v>74374</v>
      </c>
      <c r="CA32" s="206">
        <v>17533</v>
      </c>
      <c r="CB32" s="206">
        <v>4335</v>
      </c>
      <c r="CC32" s="206">
        <v>594</v>
      </c>
      <c r="CD32" s="206">
        <v>57874</v>
      </c>
      <c r="CE32" s="206">
        <v>13877</v>
      </c>
      <c r="CF32" s="206">
        <v>1536</v>
      </c>
      <c r="CG32" s="206">
        <v>0</v>
      </c>
      <c r="CH32" s="206">
        <v>9640</v>
      </c>
      <c r="CI32" s="206">
        <v>2801</v>
      </c>
      <c r="CJ32" s="206">
        <v>989</v>
      </c>
      <c r="CK32" s="206">
        <v>261</v>
      </c>
      <c r="CL32" s="206">
        <v>0</v>
      </c>
      <c r="CM32" s="206">
        <v>0</v>
      </c>
      <c r="CN32" s="206">
        <v>0</v>
      </c>
      <c r="CO32" s="206">
        <v>0</v>
      </c>
      <c r="CP32" s="206">
        <v>0</v>
      </c>
      <c r="CQ32" s="206">
        <v>0</v>
      </c>
      <c r="CR32" s="206">
        <v>0</v>
      </c>
      <c r="CS32" s="212">
        <v>0</v>
      </c>
      <c r="CT32" s="282">
        <f t="shared" si="50"/>
        <v>4.0781993270681056</v>
      </c>
      <c r="CU32" s="283">
        <f t="shared" si="51"/>
        <v>3.6344969199178645</v>
      </c>
      <c r="CV32" s="284">
        <f t="shared" si="52"/>
        <v>81.051277338724503</v>
      </c>
      <c r="CW32" s="285">
        <f t="shared" si="53"/>
        <v>77.029618580865119</v>
      </c>
      <c r="CX32" s="213">
        <v>17238</v>
      </c>
      <c r="CY32" s="206">
        <v>9740</v>
      </c>
      <c r="CZ32" s="206">
        <v>703</v>
      </c>
      <c r="DA32" s="206">
        <v>354</v>
      </c>
      <c r="DB32" s="206">
        <v>13230</v>
      </c>
      <c r="DC32" s="206">
        <v>7230</v>
      </c>
      <c r="DD32" s="206">
        <v>212</v>
      </c>
      <c r="DE32" s="206">
        <v>0</v>
      </c>
      <c r="DF32" s="206">
        <v>2753</v>
      </c>
      <c r="DG32" s="206">
        <v>1938</v>
      </c>
      <c r="DH32" s="206">
        <v>340</v>
      </c>
      <c r="DI32" s="206">
        <v>218</v>
      </c>
      <c r="DJ32" s="206">
        <v>0</v>
      </c>
      <c r="DK32" s="206">
        <v>0</v>
      </c>
      <c r="DL32" s="206">
        <v>0</v>
      </c>
      <c r="DM32" s="206">
        <v>0</v>
      </c>
      <c r="DN32" s="206">
        <v>0</v>
      </c>
      <c r="DO32" s="206">
        <v>0</v>
      </c>
      <c r="DP32" s="206">
        <v>0</v>
      </c>
      <c r="DQ32" s="212">
        <v>0</v>
      </c>
      <c r="DR32" s="282">
        <f t="shared" si="54"/>
        <v>1.5862708719851577</v>
      </c>
      <c r="DS32" s="283">
        <f t="shared" si="55"/>
        <v>1.2136772085424203</v>
      </c>
      <c r="DT32" s="284">
        <f t="shared" si="56"/>
        <v>84.306638767357811</v>
      </c>
      <c r="DU32" s="285">
        <f t="shared" si="57"/>
        <v>85.245126993502666</v>
      </c>
      <c r="DV32" s="217">
        <v>21560</v>
      </c>
      <c r="DW32" s="211">
        <v>17138</v>
      </c>
      <c r="DX32" s="211">
        <v>342</v>
      </c>
      <c r="DY32" s="211">
        <v>208</v>
      </c>
      <c r="DZ32" s="211">
        <v>17728</v>
      </c>
      <c r="EA32" s="211">
        <v>14432</v>
      </c>
      <c r="EB32" s="211">
        <v>190</v>
      </c>
      <c r="EC32" s="211">
        <v>0</v>
      </c>
      <c r="ED32" s="211">
        <v>3050</v>
      </c>
      <c r="EE32" s="211">
        <v>2291</v>
      </c>
      <c r="EF32" s="211">
        <v>250</v>
      </c>
      <c r="EG32" s="211">
        <v>207</v>
      </c>
      <c r="EH32" s="211">
        <v>0</v>
      </c>
      <c r="EI32" s="211">
        <v>0</v>
      </c>
      <c r="EJ32" s="211">
        <v>0</v>
      </c>
      <c r="EK32" s="211">
        <v>0</v>
      </c>
      <c r="EL32" s="211">
        <v>0</v>
      </c>
      <c r="EM32" s="211">
        <v>0</v>
      </c>
      <c r="EN32" s="211">
        <v>0</v>
      </c>
      <c r="EO32" s="218">
        <v>0</v>
      </c>
      <c r="EP32" s="282">
        <f t="shared" si="58"/>
        <v>6.2976950123714026</v>
      </c>
      <c r="EQ32" s="283">
        <f t="shared" si="59"/>
        <v>5.0668745384426028</v>
      </c>
      <c r="ER32" s="284">
        <f t="shared" si="60"/>
        <v>81.836264954107591</v>
      </c>
      <c r="ES32" s="285">
        <f t="shared" si="61"/>
        <v>81.075240935217593</v>
      </c>
      <c r="ET32" s="217">
        <v>38395</v>
      </c>
      <c r="EU32" s="211">
        <v>24374</v>
      </c>
      <c r="EV32" s="211">
        <v>2418</v>
      </c>
      <c r="EW32" s="211">
        <v>1235</v>
      </c>
      <c r="EX32" s="211">
        <v>28799</v>
      </c>
      <c r="EY32" s="211">
        <v>18760</v>
      </c>
      <c r="EZ32" s="211">
        <v>786</v>
      </c>
      <c r="FA32" s="211">
        <v>0</v>
      </c>
      <c r="FB32" s="211">
        <v>5676</v>
      </c>
      <c r="FC32" s="211">
        <v>3937</v>
      </c>
      <c r="FD32" s="211">
        <v>716</v>
      </c>
      <c r="FE32" s="211">
        <v>442</v>
      </c>
      <c r="FF32" s="211">
        <v>0</v>
      </c>
      <c r="FG32" s="211">
        <v>0</v>
      </c>
      <c r="FH32" s="211">
        <v>0</v>
      </c>
      <c r="FI32" s="211">
        <v>0</v>
      </c>
      <c r="FJ32" s="211">
        <v>0</v>
      </c>
      <c r="FK32" s="211">
        <v>0</v>
      </c>
      <c r="FL32" s="211">
        <v>0</v>
      </c>
      <c r="FM32" s="214">
        <v>0</v>
      </c>
      <c r="FN32" s="114"/>
      <c r="FO32" s="114"/>
      <c r="FP32" s="114"/>
      <c r="FQ32" s="114"/>
      <c r="FR32" s="114"/>
      <c r="FS32" s="114"/>
      <c r="FT32" s="114"/>
      <c r="FU32" s="114"/>
      <c r="FV32" s="114"/>
      <c r="FW32" s="114"/>
      <c r="FX32" s="114"/>
      <c r="FY32" s="114"/>
      <c r="FZ32" s="114"/>
      <c r="GA32" s="114"/>
      <c r="GB32" s="114"/>
      <c r="GC32" s="114"/>
      <c r="GD32" s="114"/>
      <c r="GE32" s="114"/>
      <c r="GF32" s="114"/>
      <c r="GG32" s="114"/>
      <c r="GH32" s="114"/>
      <c r="GI32" s="114"/>
      <c r="GJ32" s="114"/>
      <c r="GK32" s="114"/>
      <c r="GL32" s="114"/>
      <c r="GM32" s="114"/>
      <c r="GN32" s="114"/>
      <c r="GO32" s="114"/>
      <c r="GP32" s="114"/>
      <c r="GQ32" s="114"/>
      <c r="GR32" s="114"/>
      <c r="GS32" s="114"/>
      <c r="IY32" s="204"/>
      <c r="IZ32" s="204"/>
      <c r="JA32" s="204"/>
      <c r="JB32" s="204"/>
      <c r="JC32" s="204"/>
      <c r="JD32" s="204"/>
      <c r="JE32" s="204"/>
      <c r="JF32" s="204"/>
      <c r="JG32" s="204"/>
      <c r="JH32" s="204"/>
      <c r="JI32" s="204"/>
      <c r="JJ32" s="204"/>
      <c r="JK32" s="204"/>
      <c r="JL32" s="204"/>
      <c r="JM32" s="204"/>
      <c r="JN32" s="204"/>
      <c r="JO32" s="204"/>
      <c r="JP32" s="204"/>
      <c r="JQ32" s="204"/>
      <c r="JR32" s="204"/>
      <c r="JS32" s="204"/>
      <c r="JT32" s="204"/>
      <c r="JU32" s="204"/>
      <c r="JV32" s="204"/>
      <c r="JW32" s="204"/>
      <c r="JX32" s="204"/>
      <c r="JY32" s="204"/>
      <c r="JZ32" s="204"/>
      <c r="KA32" s="204"/>
      <c r="KB32" s="204"/>
      <c r="KC32" s="204"/>
      <c r="KD32" s="204"/>
      <c r="KE32" s="204"/>
      <c r="KF32" s="204"/>
      <c r="KG32" s="204"/>
      <c r="KH32" s="204"/>
      <c r="KI32" s="204"/>
      <c r="KJ32" s="204"/>
      <c r="KK32" s="204"/>
      <c r="KL32" s="204"/>
      <c r="KM32" s="204"/>
      <c r="KN32" s="204"/>
      <c r="KO32" s="204"/>
      <c r="KP32" s="204"/>
      <c r="KQ32" s="204"/>
      <c r="KR32" s="204"/>
      <c r="KS32" s="204"/>
      <c r="KT32" s="204"/>
      <c r="KU32" s="204"/>
      <c r="KV32" s="204"/>
      <c r="KW32" s="204"/>
      <c r="KX32" s="204"/>
      <c r="KY32" s="204"/>
      <c r="KZ32" s="204"/>
      <c r="LA32" s="204"/>
      <c r="LB32" s="204"/>
      <c r="LC32" s="204"/>
      <c r="LD32" s="204"/>
      <c r="LE32" s="204"/>
      <c r="LF32" s="204"/>
      <c r="LG32" s="204"/>
      <c r="LH32" s="204"/>
      <c r="LI32" s="204"/>
      <c r="LJ32" s="204"/>
      <c r="LK32" s="204"/>
      <c r="LL32" s="204"/>
      <c r="LM32" s="204"/>
      <c r="LN32" s="204"/>
      <c r="LO32" s="204"/>
      <c r="LP32" s="204"/>
      <c r="LQ32" s="204"/>
    </row>
    <row r="33" spans="1:329" s="115" customFormat="1" x14ac:dyDescent="0.3">
      <c r="A33" s="541">
        <v>2006</v>
      </c>
      <c r="B33" s="282">
        <f t="shared" si="62"/>
        <v>9.7668847323320733</v>
      </c>
      <c r="C33" s="283">
        <f t="shared" si="39"/>
        <v>8.6050836949783012</v>
      </c>
      <c r="D33" s="367">
        <f t="shared" ref="D33:D46" si="67">J33/(F33-H33-L33-R33-T33-V33)*100</f>
        <v>80.547490667772706</v>
      </c>
      <c r="E33" s="323">
        <f t="shared" ref="E33:E46" si="68">K33/(G33-I33-M33-S33-U33-W33)*100</f>
        <v>79.767918088737204</v>
      </c>
      <c r="F33" s="213">
        <v>10853</v>
      </c>
      <c r="G33" s="206">
        <v>8065</v>
      </c>
      <c r="H33" s="206">
        <v>1060</v>
      </c>
      <c r="I33" s="206">
        <v>694</v>
      </c>
      <c r="J33" s="206">
        <v>7768</v>
      </c>
      <c r="K33" s="206">
        <v>5843</v>
      </c>
      <c r="L33" s="206">
        <v>81</v>
      </c>
      <c r="M33" s="206">
        <v>0</v>
      </c>
      <c r="N33" s="206">
        <v>1697</v>
      </c>
      <c r="O33" s="206">
        <v>1355</v>
      </c>
      <c r="P33" s="206">
        <v>179</v>
      </c>
      <c r="Q33" s="206">
        <v>127</v>
      </c>
      <c r="R33" s="206">
        <v>58</v>
      </c>
      <c r="S33" s="206">
        <v>44</v>
      </c>
      <c r="T33" s="206">
        <v>10</v>
      </c>
      <c r="U33" s="206">
        <v>2</v>
      </c>
      <c r="V33" s="206">
        <v>0</v>
      </c>
      <c r="W33" s="206">
        <v>0</v>
      </c>
      <c r="X33" s="206">
        <v>0</v>
      </c>
      <c r="Y33" s="212">
        <v>0</v>
      </c>
      <c r="Z33" s="282">
        <f t="shared" si="42"/>
        <v>4.4018219343818945</v>
      </c>
      <c r="AA33" s="283">
        <f t="shared" si="43"/>
        <v>3.1780773945018388</v>
      </c>
      <c r="AB33" s="367">
        <f t="shared" ref="AB33:AB47" si="69">AH33/(AD33-AF33-AJ33-AP33-AR33-AT33)*100</f>
        <v>84.000828874990589</v>
      </c>
      <c r="AC33" s="323">
        <f t="shared" ref="AC33:AC47" si="70">AI33/(AE33-AG33-AK33-AQ33-AS33-AU33)*100</f>
        <v>84.132986447241038</v>
      </c>
      <c r="AD33" s="213">
        <v>56204</v>
      </c>
      <c r="AE33" s="206">
        <v>34266</v>
      </c>
      <c r="AF33" s="206">
        <v>2474</v>
      </c>
      <c r="AG33" s="206">
        <v>1089</v>
      </c>
      <c r="AH33" s="206">
        <v>44591</v>
      </c>
      <c r="AI33" s="206">
        <v>27811</v>
      </c>
      <c r="AJ33" s="206">
        <v>423</v>
      </c>
      <c r="AK33" s="206">
        <v>0</v>
      </c>
      <c r="AL33" s="206">
        <v>7543</v>
      </c>
      <c r="AM33" s="206">
        <v>4667</v>
      </c>
      <c r="AN33" s="206">
        <v>950</v>
      </c>
      <c r="AO33" s="206">
        <v>578</v>
      </c>
      <c r="AP33" s="206">
        <v>151</v>
      </c>
      <c r="AQ33" s="206">
        <v>100</v>
      </c>
      <c r="AR33" s="206">
        <v>72</v>
      </c>
      <c r="AS33" s="206">
        <v>21</v>
      </c>
      <c r="AT33" s="206">
        <v>0</v>
      </c>
      <c r="AU33" s="206">
        <v>0</v>
      </c>
      <c r="AV33" s="206">
        <v>0</v>
      </c>
      <c r="AW33" s="212">
        <v>0</v>
      </c>
      <c r="AX33" s="282">
        <f t="shared" si="46"/>
        <v>1.8128776828505939</v>
      </c>
      <c r="AY33" s="283">
        <f t="shared" si="47"/>
        <v>1.7149552620366426</v>
      </c>
      <c r="AZ33" s="367">
        <f t="shared" ref="AZ33:AZ47" si="71">BF33/(BB33-BD33-BH33-BN33-BP33-BR33)*100</f>
        <v>91.263683707088958</v>
      </c>
      <c r="BA33" s="323">
        <f t="shared" ref="BA33:BA47" si="72">BG33/(BC33-BE33-BI33-BO33-BQ33-BS33)*100</f>
        <v>91.243489583333343</v>
      </c>
      <c r="BB33" s="217">
        <v>9598</v>
      </c>
      <c r="BC33" s="211">
        <v>9388</v>
      </c>
      <c r="BD33" s="211">
        <v>174</v>
      </c>
      <c r="BE33" s="211">
        <v>161</v>
      </c>
      <c r="BF33" s="211">
        <v>8587</v>
      </c>
      <c r="BG33" s="211">
        <v>8409</v>
      </c>
      <c r="BH33" s="211">
        <v>3</v>
      </c>
      <c r="BI33" s="211">
        <v>0</v>
      </c>
      <c r="BJ33" s="211">
        <v>701</v>
      </c>
      <c r="BK33" s="211">
        <v>690</v>
      </c>
      <c r="BL33" s="211">
        <v>121</v>
      </c>
      <c r="BM33" s="211">
        <v>117</v>
      </c>
      <c r="BN33" s="211">
        <v>3</v>
      </c>
      <c r="BO33" s="211">
        <v>3</v>
      </c>
      <c r="BP33" s="211">
        <v>9</v>
      </c>
      <c r="BQ33" s="211">
        <v>8</v>
      </c>
      <c r="BR33" s="211">
        <v>0</v>
      </c>
      <c r="BS33" s="211">
        <v>0</v>
      </c>
      <c r="BT33" s="211">
        <v>0</v>
      </c>
      <c r="BU33" s="214">
        <v>0</v>
      </c>
      <c r="BV33" s="282">
        <f t="shared" si="63"/>
        <v>4.1461254612546128</v>
      </c>
      <c r="BW33" s="283">
        <f t="shared" si="64"/>
        <v>1.9546461021608001</v>
      </c>
      <c r="BX33" s="367">
        <f t="shared" ref="BX33:BX47" si="73">CD33/(BZ33-CB33-CF33-CL33-CN33-CP33)*100</f>
        <v>84.174394420379372</v>
      </c>
      <c r="BY33" s="323">
        <f t="shared" ref="BY33:BY47" si="74">CE33/(CA33-CC33-CG33-CM33-CO33-CQ33)*100</f>
        <v>82.904713515203639</v>
      </c>
      <c r="BZ33" s="213">
        <v>67750</v>
      </c>
      <c r="CA33" s="206">
        <v>13097</v>
      </c>
      <c r="CB33" s="206">
        <v>2809</v>
      </c>
      <c r="CC33" s="206">
        <v>256</v>
      </c>
      <c r="CD33" s="206">
        <v>53827</v>
      </c>
      <c r="CE33" s="206">
        <v>10606</v>
      </c>
      <c r="CF33" s="206">
        <v>830</v>
      </c>
      <c r="CG33" s="206">
        <v>0</v>
      </c>
      <c r="CH33" s="206">
        <v>9347</v>
      </c>
      <c r="CI33" s="206">
        <v>2034</v>
      </c>
      <c r="CJ33" s="206">
        <v>773</v>
      </c>
      <c r="CK33" s="206">
        <v>153</v>
      </c>
      <c r="CL33" s="206">
        <v>128</v>
      </c>
      <c r="CM33" s="206">
        <v>40</v>
      </c>
      <c r="CN33" s="206">
        <v>36</v>
      </c>
      <c r="CO33" s="206">
        <v>8</v>
      </c>
      <c r="CP33" s="206">
        <v>0</v>
      </c>
      <c r="CQ33" s="206">
        <v>0</v>
      </c>
      <c r="CR33" s="206">
        <v>0</v>
      </c>
      <c r="CS33" s="212">
        <v>0</v>
      </c>
      <c r="CT33" s="282">
        <f t="shared" si="50"/>
        <v>3.3225521905321962</v>
      </c>
      <c r="CU33" s="283">
        <f t="shared" si="51"/>
        <v>2.769428939458995</v>
      </c>
      <c r="CV33" s="367">
        <f t="shared" ref="CV33:CV47" si="75">DB33/(CX33-CZ33-DD33-DJ33-DL33-DN33)*100</f>
        <v>82.466613330051075</v>
      </c>
      <c r="CW33" s="323">
        <f t="shared" ref="CW33:CW47" si="76">DC33/(CY33-DA33-DE33-DK33-DM33-DO33)*100</f>
        <v>79.860727312921412</v>
      </c>
      <c r="CX33" s="213">
        <v>17005</v>
      </c>
      <c r="CY33" s="206">
        <v>9316</v>
      </c>
      <c r="CZ33" s="206">
        <v>565</v>
      </c>
      <c r="DA33" s="206">
        <v>258</v>
      </c>
      <c r="DB33" s="206">
        <v>13400</v>
      </c>
      <c r="DC33" s="206">
        <v>7225</v>
      </c>
      <c r="DD33" s="206">
        <v>137</v>
      </c>
      <c r="DE33" s="206">
        <v>0</v>
      </c>
      <c r="DF33" s="206">
        <v>2578</v>
      </c>
      <c r="DG33" s="206">
        <v>1658</v>
      </c>
      <c r="DH33" s="206">
        <v>271</v>
      </c>
      <c r="DI33" s="206">
        <v>164</v>
      </c>
      <c r="DJ33" s="206">
        <v>19</v>
      </c>
      <c r="DK33" s="206">
        <v>9</v>
      </c>
      <c r="DL33" s="206">
        <v>35</v>
      </c>
      <c r="DM33" s="206">
        <v>2</v>
      </c>
      <c r="DN33" s="206">
        <v>0</v>
      </c>
      <c r="DO33" s="206">
        <v>0</v>
      </c>
      <c r="DP33" s="206">
        <v>0</v>
      </c>
      <c r="DQ33" s="212">
        <v>0</v>
      </c>
      <c r="DR33" s="282">
        <f t="shared" si="54"/>
        <v>1.2044388307470228</v>
      </c>
      <c r="DS33" s="283">
        <f t="shared" si="55"/>
        <v>0.769805250761188</v>
      </c>
      <c r="DT33" s="367">
        <f t="shared" ref="DT33:DT47" si="77">DZ33/(DV33-DX33-EB33-EH33-EJ33-EL33)*100</f>
        <v>86.239587647843891</v>
      </c>
      <c r="DU33" s="323">
        <f t="shared" ref="DU33:DU47" si="78">EA33/(DW33-DY33-EC33-EI33-EK33-EM33)*100</f>
        <v>86.831132731063249</v>
      </c>
      <c r="DV33" s="217">
        <v>22168</v>
      </c>
      <c r="DW33" s="211">
        <v>17407</v>
      </c>
      <c r="DX33" s="211">
        <v>267</v>
      </c>
      <c r="DY33" s="211">
        <v>134</v>
      </c>
      <c r="DZ33" s="211">
        <v>18739</v>
      </c>
      <c r="EA33" s="211">
        <v>14994</v>
      </c>
      <c r="EB33" s="211">
        <v>156</v>
      </c>
      <c r="EC33" s="211">
        <v>0</v>
      </c>
      <c r="ED33" s="211">
        <v>2808</v>
      </c>
      <c r="EE33" s="211">
        <v>2121</v>
      </c>
      <c r="EF33" s="211">
        <v>182</v>
      </c>
      <c r="EG33" s="211">
        <v>153</v>
      </c>
      <c r="EH33" s="211">
        <v>8</v>
      </c>
      <c r="EI33" s="211">
        <v>3</v>
      </c>
      <c r="EJ33" s="211">
        <v>8</v>
      </c>
      <c r="EK33" s="211">
        <v>2</v>
      </c>
      <c r="EL33" s="211">
        <v>0</v>
      </c>
      <c r="EM33" s="211">
        <v>0</v>
      </c>
      <c r="EN33" s="211">
        <v>0</v>
      </c>
      <c r="EO33" s="218">
        <v>0</v>
      </c>
      <c r="EP33" s="282">
        <f t="shared" si="58"/>
        <v>5.2037060540677746</v>
      </c>
      <c r="EQ33" s="283">
        <f t="shared" si="59"/>
        <v>3.7926675094816691</v>
      </c>
      <c r="ER33" s="367">
        <f t="shared" ref="ER33:ER47" si="79">EX33/(ET33-EV33-EZ33-FF33-FH33-FJ33)*100</f>
        <v>83.002616659398171</v>
      </c>
      <c r="ES33" s="323">
        <f t="shared" ref="ES33:ES47" si="80">EY33/(EU33-EW33-FA33-FG33-FI33-FK33)*100</f>
        <v>82.501168571792803</v>
      </c>
      <c r="ET33" s="217">
        <v>39395</v>
      </c>
      <c r="EU33" s="211">
        <v>24521</v>
      </c>
      <c r="EV33" s="211">
        <v>2050</v>
      </c>
      <c r="EW33" s="211">
        <v>930</v>
      </c>
      <c r="EX33" s="211">
        <v>30452</v>
      </c>
      <c r="EY33" s="211">
        <v>19415</v>
      </c>
      <c r="EZ33" s="211">
        <v>578</v>
      </c>
      <c r="FA33" s="211">
        <v>0</v>
      </c>
      <c r="FB33" s="211">
        <v>5651</v>
      </c>
      <c r="FC33" s="211">
        <v>3765</v>
      </c>
      <c r="FD33" s="211">
        <v>585</v>
      </c>
      <c r="FE33" s="211">
        <v>353</v>
      </c>
      <c r="FF33" s="211">
        <v>54</v>
      </c>
      <c r="FG33" s="211">
        <v>39</v>
      </c>
      <c r="FH33" s="211">
        <v>25</v>
      </c>
      <c r="FI33" s="211">
        <v>19</v>
      </c>
      <c r="FJ33" s="211">
        <v>0</v>
      </c>
      <c r="FK33" s="211">
        <v>0</v>
      </c>
      <c r="FL33" s="211">
        <v>0</v>
      </c>
      <c r="FM33" s="214">
        <v>0</v>
      </c>
      <c r="FN33" s="114"/>
      <c r="FO33" s="114"/>
      <c r="FP33" s="114"/>
      <c r="FQ33" s="114"/>
      <c r="FR33" s="114"/>
      <c r="FS33" s="114"/>
      <c r="FT33" s="114"/>
      <c r="FU33" s="114"/>
      <c r="FV33" s="114"/>
      <c r="FW33" s="114"/>
      <c r="FX33" s="114"/>
      <c r="FY33" s="114"/>
      <c r="FZ33" s="114"/>
      <c r="GA33" s="114"/>
      <c r="GB33" s="114"/>
      <c r="GC33" s="114"/>
      <c r="GD33" s="114"/>
      <c r="GE33" s="114"/>
      <c r="GF33" s="114"/>
      <c r="GG33" s="114"/>
      <c r="GH33" s="114"/>
      <c r="GI33" s="114"/>
      <c r="GJ33" s="114"/>
      <c r="GK33" s="114"/>
      <c r="GL33" s="114"/>
      <c r="GM33" s="114"/>
      <c r="GN33" s="114"/>
      <c r="GO33" s="114"/>
      <c r="GP33" s="114"/>
      <c r="GQ33" s="114"/>
      <c r="GR33" s="114"/>
      <c r="GS33" s="114"/>
      <c r="IY33" s="204"/>
      <c r="IZ33" s="204"/>
      <c r="JA33" s="204"/>
      <c r="JB33" s="204"/>
      <c r="JC33" s="204"/>
      <c r="JD33" s="204"/>
      <c r="JE33" s="204"/>
      <c r="JF33" s="204"/>
      <c r="JG33" s="204"/>
      <c r="JH33" s="204"/>
      <c r="JI33" s="204"/>
      <c r="JJ33" s="204"/>
      <c r="JK33" s="204"/>
      <c r="JL33" s="204"/>
      <c r="JM33" s="204"/>
      <c r="JN33" s="204"/>
      <c r="JO33" s="204"/>
      <c r="JP33" s="204"/>
      <c r="JQ33" s="204"/>
      <c r="JR33" s="204"/>
      <c r="JS33" s="204"/>
      <c r="JT33" s="204"/>
      <c r="JU33" s="204"/>
      <c r="JV33" s="204"/>
      <c r="JW33" s="204"/>
      <c r="JX33" s="204"/>
      <c r="JY33" s="204"/>
      <c r="JZ33" s="204"/>
      <c r="KA33" s="204"/>
      <c r="KB33" s="204"/>
      <c r="KC33" s="204"/>
      <c r="KD33" s="204"/>
      <c r="KE33" s="204"/>
      <c r="KF33" s="204"/>
      <c r="KG33" s="204"/>
      <c r="KH33" s="204"/>
      <c r="KI33" s="204"/>
      <c r="KJ33" s="204"/>
      <c r="KK33" s="204"/>
      <c r="KL33" s="204"/>
      <c r="KM33" s="204"/>
      <c r="KN33" s="204"/>
      <c r="KO33" s="204"/>
      <c r="KP33" s="204"/>
      <c r="KQ33" s="204"/>
      <c r="KR33" s="204"/>
      <c r="KS33" s="204"/>
      <c r="KT33" s="204"/>
      <c r="KU33" s="204"/>
      <c r="KV33" s="204"/>
      <c r="KW33" s="204"/>
      <c r="KX33" s="204"/>
      <c r="KY33" s="204"/>
      <c r="KZ33" s="204"/>
      <c r="LA33" s="204"/>
      <c r="LB33" s="204"/>
      <c r="LC33" s="204"/>
      <c r="LD33" s="204"/>
      <c r="LE33" s="204"/>
      <c r="LF33" s="204"/>
      <c r="LG33" s="204"/>
      <c r="LH33" s="204"/>
      <c r="LI33" s="204"/>
      <c r="LJ33" s="204"/>
      <c r="LK33" s="204"/>
      <c r="LL33" s="204"/>
      <c r="LM33" s="204"/>
      <c r="LN33" s="204"/>
      <c r="LO33" s="204"/>
      <c r="LP33" s="204"/>
      <c r="LQ33" s="204"/>
    </row>
    <row r="34" spans="1:329" s="115" customFormat="1" x14ac:dyDescent="0.3">
      <c r="A34" s="541">
        <v>2007</v>
      </c>
      <c r="B34" s="282">
        <f t="shared" si="62"/>
        <v>8.9964399114788804</v>
      </c>
      <c r="C34" s="283">
        <f t="shared" si="39"/>
        <v>8.1209560279941897</v>
      </c>
      <c r="D34" s="367">
        <f t="shared" si="67"/>
        <v>81.806493089038895</v>
      </c>
      <c r="E34" s="323">
        <f t="shared" si="68"/>
        <v>81.317728651928917</v>
      </c>
      <c r="F34" s="213">
        <v>10393</v>
      </c>
      <c r="G34" s="206">
        <v>7573</v>
      </c>
      <c r="H34" s="206">
        <v>935</v>
      </c>
      <c r="I34" s="206">
        <v>615</v>
      </c>
      <c r="J34" s="206">
        <v>7635</v>
      </c>
      <c r="K34" s="206">
        <v>5628</v>
      </c>
      <c r="L34" s="206">
        <v>54</v>
      </c>
      <c r="M34" s="206">
        <v>0</v>
      </c>
      <c r="N34" s="206">
        <v>1572</v>
      </c>
      <c r="O34" s="206">
        <v>1204</v>
      </c>
      <c r="P34" s="206">
        <v>126</v>
      </c>
      <c r="Q34" s="206">
        <v>89</v>
      </c>
      <c r="R34" s="206">
        <v>66</v>
      </c>
      <c r="S34" s="206">
        <v>35</v>
      </c>
      <c r="T34" s="206">
        <v>5</v>
      </c>
      <c r="U34" s="206">
        <v>2</v>
      </c>
      <c r="V34" s="206">
        <v>0</v>
      </c>
      <c r="W34" s="206">
        <v>0</v>
      </c>
      <c r="X34" s="206">
        <v>0</v>
      </c>
      <c r="Y34" s="212">
        <v>0</v>
      </c>
      <c r="Z34" s="282">
        <f t="shared" si="42"/>
        <v>3.6918469561625442</v>
      </c>
      <c r="AA34" s="283">
        <f t="shared" si="43"/>
        <v>2.9491535101493134</v>
      </c>
      <c r="AB34" s="367">
        <f t="shared" si="69"/>
        <v>84.230797049038046</v>
      </c>
      <c r="AC34" s="323">
        <f t="shared" si="70"/>
        <v>83.535431207855197</v>
      </c>
      <c r="AD34" s="213">
        <v>58101</v>
      </c>
      <c r="AE34" s="206">
        <v>35027</v>
      </c>
      <c r="AF34" s="206">
        <v>2145</v>
      </c>
      <c r="AG34" s="206">
        <v>1033</v>
      </c>
      <c r="AH34" s="206">
        <v>46583</v>
      </c>
      <c r="AI34" s="206">
        <v>28245</v>
      </c>
      <c r="AJ34" s="206">
        <v>311</v>
      </c>
      <c r="AK34" s="206">
        <v>0</v>
      </c>
      <c r="AL34" s="206">
        <v>7838</v>
      </c>
      <c r="AM34" s="206">
        <v>5066</v>
      </c>
      <c r="AN34" s="206">
        <v>883</v>
      </c>
      <c r="AO34" s="206">
        <v>501</v>
      </c>
      <c r="AP34" s="206">
        <v>299</v>
      </c>
      <c r="AQ34" s="206">
        <v>174</v>
      </c>
      <c r="AR34" s="206">
        <v>42</v>
      </c>
      <c r="AS34" s="206">
        <v>8</v>
      </c>
      <c r="AT34" s="206">
        <v>0</v>
      </c>
      <c r="AU34" s="206">
        <v>0</v>
      </c>
      <c r="AV34" s="206">
        <v>0</v>
      </c>
      <c r="AW34" s="212">
        <v>0</v>
      </c>
      <c r="AX34" s="282">
        <f t="shared" si="46"/>
        <v>1.7489128379655889</v>
      </c>
      <c r="AY34" s="283">
        <f t="shared" si="47"/>
        <v>1.6947492163009406</v>
      </c>
      <c r="AZ34" s="367">
        <f t="shared" si="71"/>
        <v>91.244461568098629</v>
      </c>
      <c r="BA34" s="323">
        <f t="shared" si="72"/>
        <v>91.209010266121794</v>
      </c>
      <c r="BB34" s="217">
        <v>10578</v>
      </c>
      <c r="BC34" s="211">
        <v>10208</v>
      </c>
      <c r="BD34" s="211">
        <v>185</v>
      </c>
      <c r="BE34" s="211">
        <v>173</v>
      </c>
      <c r="BF34" s="211">
        <v>9473</v>
      </c>
      <c r="BG34" s="211">
        <v>9151</v>
      </c>
      <c r="BH34" s="211">
        <v>8</v>
      </c>
      <c r="BI34" s="211">
        <v>0</v>
      </c>
      <c r="BJ34" s="211">
        <v>856</v>
      </c>
      <c r="BK34" s="211">
        <v>831</v>
      </c>
      <c r="BL34" s="211">
        <v>53</v>
      </c>
      <c r="BM34" s="211">
        <v>51</v>
      </c>
      <c r="BN34" s="211">
        <v>1</v>
      </c>
      <c r="BO34" s="211">
        <v>0</v>
      </c>
      <c r="BP34" s="211">
        <v>2</v>
      </c>
      <c r="BQ34" s="211">
        <v>2</v>
      </c>
      <c r="BR34" s="211">
        <v>0</v>
      </c>
      <c r="BS34" s="211">
        <v>0</v>
      </c>
      <c r="BT34" s="211">
        <v>0</v>
      </c>
      <c r="BU34" s="214">
        <v>0</v>
      </c>
      <c r="BV34" s="282">
        <f t="shared" si="63"/>
        <v>3.6503442614711945</v>
      </c>
      <c r="BW34" s="283">
        <f t="shared" si="64"/>
        <v>2.1485943775100402</v>
      </c>
      <c r="BX34" s="367">
        <f t="shared" si="73"/>
        <v>85.401278849389811</v>
      </c>
      <c r="BY34" s="323">
        <f t="shared" si="74"/>
        <v>84.376295068379619</v>
      </c>
      <c r="BZ34" s="213">
        <v>59693</v>
      </c>
      <c r="CA34" s="206">
        <v>9960</v>
      </c>
      <c r="CB34" s="206">
        <v>2179</v>
      </c>
      <c r="CC34" s="206">
        <v>214</v>
      </c>
      <c r="CD34" s="206">
        <v>48215</v>
      </c>
      <c r="CE34" s="206">
        <v>8144</v>
      </c>
      <c r="CF34" s="206">
        <v>715</v>
      </c>
      <c r="CG34" s="206">
        <v>0</v>
      </c>
      <c r="CH34" s="206">
        <v>7593</v>
      </c>
      <c r="CI34" s="206">
        <v>1384</v>
      </c>
      <c r="CJ34" s="206">
        <v>649</v>
      </c>
      <c r="CK34" s="206">
        <v>124</v>
      </c>
      <c r="CL34" s="206">
        <v>290</v>
      </c>
      <c r="CM34" s="206">
        <v>87</v>
      </c>
      <c r="CN34" s="206">
        <v>52</v>
      </c>
      <c r="CO34" s="206">
        <v>7</v>
      </c>
      <c r="CP34" s="206">
        <v>0</v>
      </c>
      <c r="CQ34" s="206">
        <v>0</v>
      </c>
      <c r="CR34" s="206">
        <v>0</v>
      </c>
      <c r="CS34" s="212">
        <v>0</v>
      </c>
      <c r="CT34" s="282">
        <f t="shared" si="50"/>
        <v>3.2455135547919052</v>
      </c>
      <c r="CU34" s="283">
        <f t="shared" si="51"/>
        <v>3.1471373824178377</v>
      </c>
      <c r="CV34" s="367">
        <f t="shared" si="75"/>
        <v>83.891547049441783</v>
      </c>
      <c r="CW34" s="323">
        <f t="shared" si="76"/>
        <v>80.967238689547585</v>
      </c>
      <c r="CX34" s="213">
        <v>15714</v>
      </c>
      <c r="CY34" s="206">
        <v>8611</v>
      </c>
      <c r="CZ34" s="206">
        <v>510</v>
      </c>
      <c r="DA34" s="206">
        <v>271</v>
      </c>
      <c r="DB34" s="206">
        <v>12624</v>
      </c>
      <c r="DC34" s="206">
        <v>6747</v>
      </c>
      <c r="DD34" s="206">
        <v>98</v>
      </c>
      <c r="DE34" s="206">
        <v>0</v>
      </c>
      <c r="DF34" s="206">
        <v>2096</v>
      </c>
      <c r="DG34" s="206">
        <v>1417</v>
      </c>
      <c r="DH34" s="206">
        <v>328</v>
      </c>
      <c r="DI34" s="206">
        <v>169</v>
      </c>
      <c r="DJ34" s="206">
        <v>15</v>
      </c>
      <c r="DK34" s="206">
        <v>6</v>
      </c>
      <c r="DL34" s="206">
        <v>43</v>
      </c>
      <c r="DM34" s="206">
        <v>1</v>
      </c>
      <c r="DN34" s="206">
        <v>0</v>
      </c>
      <c r="DO34" s="206">
        <v>0</v>
      </c>
      <c r="DP34" s="206">
        <v>0</v>
      </c>
      <c r="DQ34" s="212">
        <v>0</v>
      </c>
      <c r="DR34" s="282">
        <f t="shared" si="54"/>
        <v>1.420014242030746</v>
      </c>
      <c r="DS34" s="283">
        <f t="shared" si="55"/>
        <v>0.94829028839181118</v>
      </c>
      <c r="DT34" s="367">
        <f t="shared" si="77"/>
        <v>88.188942657702029</v>
      </c>
      <c r="DU34" s="323">
        <f t="shared" si="78"/>
        <v>88.989688398039107</v>
      </c>
      <c r="DV34" s="217">
        <v>23873</v>
      </c>
      <c r="DW34" s="211">
        <v>17927</v>
      </c>
      <c r="DX34" s="211">
        <v>339</v>
      </c>
      <c r="DY34" s="211">
        <v>170</v>
      </c>
      <c r="DZ34" s="211">
        <v>20593</v>
      </c>
      <c r="EA34" s="211">
        <v>15793</v>
      </c>
      <c r="EB34" s="211">
        <v>168</v>
      </c>
      <c r="EC34" s="211">
        <v>0</v>
      </c>
      <c r="ED34" s="211">
        <v>2636</v>
      </c>
      <c r="EE34" s="211">
        <v>1856</v>
      </c>
      <c r="EF34" s="211">
        <v>122</v>
      </c>
      <c r="EG34" s="211">
        <v>98</v>
      </c>
      <c r="EH34" s="211">
        <v>10</v>
      </c>
      <c r="EI34" s="211">
        <v>6</v>
      </c>
      <c r="EJ34" s="211">
        <v>5</v>
      </c>
      <c r="EK34" s="211">
        <v>4</v>
      </c>
      <c r="EL34" s="211">
        <v>0</v>
      </c>
      <c r="EM34" s="211">
        <v>0</v>
      </c>
      <c r="EN34" s="211">
        <v>0</v>
      </c>
      <c r="EO34" s="218">
        <v>0</v>
      </c>
      <c r="EP34" s="282">
        <f t="shared" si="58"/>
        <v>5.2905582206716097</v>
      </c>
      <c r="EQ34" s="283">
        <f t="shared" si="59"/>
        <v>3.6584828315775551</v>
      </c>
      <c r="ER34" s="367">
        <f t="shared" si="79"/>
        <v>83.955857385398986</v>
      </c>
      <c r="ES34" s="323">
        <f t="shared" si="80"/>
        <v>83.490999265246145</v>
      </c>
      <c r="ET34" s="217">
        <v>36688</v>
      </c>
      <c r="EU34" s="211">
        <v>22687</v>
      </c>
      <c r="EV34" s="211">
        <v>1941</v>
      </c>
      <c r="EW34" s="211">
        <v>830</v>
      </c>
      <c r="EX34" s="211">
        <v>28681</v>
      </c>
      <c r="EY34" s="211">
        <v>18181</v>
      </c>
      <c r="EZ34" s="211">
        <v>460</v>
      </c>
      <c r="FA34" s="211">
        <v>0</v>
      </c>
      <c r="FB34" s="211">
        <v>4936</v>
      </c>
      <c r="FC34" s="211">
        <v>3266</v>
      </c>
      <c r="FD34" s="211">
        <v>545</v>
      </c>
      <c r="FE34" s="211">
        <v>329</v>
      </c>
      <c r="FF34" s="211">
        <v>117</v>
      </c>
      <c r="FG34" s="211">
        <v>79</v>
      </c>
      <c r="FH34" s="211">
        <v>8</v>
      </c>
      <c r="FI34" s="211">
        <v>2</v>
      </c>
      <c r="FJ34" s="211">
        <v>0</v>
      </c>
      <c r="FK34" s="211">
        <v>0</v>
      </c>
      <c r="FL34" s="211">
        <v>0</v>
      </c>
      <c r="FM34" s="214">
        <v>0</v>
      </c>
      <c r="FN34" s="114"/>
      <c r="FO34" s="114"/>
      <c r="FP34" s="114"/>
      <c r="FQ34" s="114"/>
      <c r="FR34" s="114"/>
      <c r="FS34" s="114"/>
      <c r="FT34" s="114"/>
      <c r="FU34" s="114"/>
      <c r="FV34" s="114"/>
      <c r="FW34" s="114"/>
      <c r="FX34" s="114"/>
      <c r="FY34" s="114"/>
      <c r="FZ34" s="114"/>
      <c r="GA34" s="114"/>
      <c r="GB34" s="114"/>
      <c r="GC34" s="114"/>
      <c r="GD34" s="114"/>
      <c r="GE34" s="114"/>
      <c r="GF34" s="114"/>
      <c r="GG34" s="114"/>
      <c r="GH34" s="114"/>
      <c r="GI34" s="114"/>
      <c r="GJ34" s="114"/>
      <c r="GK34" s="114"/>
      <c r="GL34" s="114"/>
      <c r="GM34" s="114"/>
      <c r="GN34" s="114"/>
      <c r="GO34" s="114"/>
      <c r="GP34" s="114"/>
      <c r="GQ34" s="114"/>
      <c r="GR34" s="114"/>
      <c r="GS34" s="114"/>
      <c r="IY34" s="204"/>
      <c r="IZ34" s="204"/>
      <c r="JA34" s="204"/>
      <c r="JB34" s="204"/>
      <c r="JC34" s="204"/>
      <c r="JD34" s="204"/>
      <c r="JE34" s="204"/>
      <c r="JF34" s="204"/>
      <c r="JG34" s="204"/>
      <c r="JH34" s="204"/>
      <c r="JI34" s="204"/>
      <c r="JJ34" s="204"/>
      <c r="JK34" s="204"/>
      <c r="JL34" s="204"/>
      <c r="JM34" s="204"/>
      <c r="JN34" s="204"/>
      <c r="JO34" s="204"/>
      <c r="JP34" s="204"/>
      <c r="JQ34" s="204"/>
      <c r="JR34" s="204"/>
      <c r="JS34" s="204"/>
      <c r="JT34" s="204"/>
      <c r="JU34" s="204"/>
      <c r="JV34" s="204"/>
      <c r="JW34" s="204"/>
      <c r="JX34" s="204"/>
      <c r="JY34" s="204"/>
      <c r="JZ34" s="204"/>
      <c r="KA34" s="204"/>
      <c r="KB34" s="204"/>
      <c r="KC34" s="204"/>
      <c r="KD34" s="204"/>
      <c r="KE34" s="204"/>
      <c r="KF34" s="204"/>
      <c r="KG34" s="204"/>
      <c r="KH34" s="204"/>
      <c r="KI34" s="204"/>
      <c r="KJ34" s="204"/>
      <c r="KK34" s="204"/>
      <c r="KL34" s="204"/>
      <c r="KM34" s="204"/>
      <c r="KN34" s="204"/>
      <c r="KO34" s="204"/>
      <c r="KP34" s="204"/>
      <c r="KQ34" s="204"/>
      <c r="KR34" s="204"/>
      <c r="KS34" s="204"/>
      <c r="KT34" s="204"/>
      <c r="KU34" s="204"/>
      <c r="KV34" s="204"/>
      <c r="KW34" s="204"/>
      <c r="KX34" s="204"/>
      <c r="KY34" s="204"/>
      <c r="KZ34" s="204"/>
      <c r="LA34" s="204"/>
      <c r="LB34" s="204"/>
      <c r="LC34" s="204"/>
      <c r="LD34" s="204"/>
      <c r="LE34" s="204"/>
      <c r="LF34" s="204"/>
      <c r="LG34" s="204"/>
      <c r="LH34" s="204"/>
      <c r="LI34" s="204"/>
      <c r="LJ34" s="204"/>
      <c r="LK34" s="204"/>
      <c r="LL34" s="204"/>
      <c r="LM34" s="204"/>
      <c r="LN34" s="204"/>
      <c r="LO34" s="204"/>
      <c r="LP34" s="204"/>
      <c r="LQ34" s="204"/>
    </row>
    <row r="35" spans="1:329" s="115" customFormat="1" x14ac:dyDescent="0.3">
      <c r="A35" s="541">
        <v>2008</v>
      </c>
      <c r="B35" s="282">
        <f t="shared" si="62"/>
        <v>8.6878009630818624</v>
      </c>
      <c r="C35" s="283">
        <f t="shared" si="39"/>
        <v>8.0810885865037481</v>
      </c>
      <c r="D35" s="367">
        <f t="shared" si="67"/>
        <v>82.07175795748509</v>
      </c>
      <c r="E35" s="323">
        <f t="shared" si="68"/>
        <v>80.969122592479366</v>
      </c>
      <c r="F35" s="213">
        <v>9968</v>
      </c>
      <c r="G35" s="206">
        <v>7202</v>
      </c>
      <c r="H35" s="206">
        <v>866</v>
      </c>
      <c r="I35" s="206">
        <v>582</v>
      </c>
      <c r="J35" s="206">
        <v>7297</v>
      </c>
      <c r="K35" s="206">
        <v>5297</v>
      </c>
      <c r="L35" s="206">
        <v>76</v>
      </c>
      <c r="M35" s="206">
        <v>0</v>
      </c>
      <c r="N35" s="206">
        <v>1430</v>
      </c>
      <c r="O35" s="206">
        <v>1106</v>
      </c>
      <c r="P35" s="206">
        <v>164</v>
      </c>
      <c r="Q35" s="206">
        <v>139</v>
      </c>
      <c r="R35" s="206">
        <v>130</v>
      </c>
      <c r="S35" s="206">
        <v>76</v>
      </c>
      <c r="T35" s="206">
        <v>5</v>
      </c>
      <c r="U35" s="206">
        <v>2</v>
      </c>
      <c r="V35" s="206">
        <v>0</v>
      </c>
      <c r="W35" s="206">
        <v>0</v>
      </c>
      <c r="X35" s="206">
        <v>0</v>
      </c>
      <c r="Y35" s="212">
        <v>0</v>
      </c>
      <c r="Z35" s="282">
        <f t="shared" si="42"/>
        <v>3.7872482104211755</v>
      </c>
      <c r="AA35" s="283">
        <f t="shared" si="43"/>
        <v>3.2123576888128711</v>
      </c>
      <c r="AB35" s="367">
        <f t="shared" si="69"/>
        <v>84.56679335585585</v>
      </c>
      <c r="AC35" s="323">
        <f t="shared" si="70"/>
        <v>83.557577607013073</v>
      </c>
      <c r="AD35" s="213">
        <v>60070</v>
      </c>
      <c r="AE35" s="206">
        <v>37418</v>
      </c>
      <c r="AF35" s="206">
        <v>2275</v>
      </c>
      <c r="AG35" s="206">
        <v>1202</v>
      </c>
      <c r="AH35" s="206">
        <v>48061</v>
      </c>
      <c r="AI35" s="206">
        <v>30120</v>
      </c>
      <c r="AJ35" s="206">
        <v>673</v>
      </c>
      <c r="AK35" s="206">
        <v>0</v>
      </c>
      <c r="AL35" s="206">
        <v>8293</v>
      </c>
      <c r="AM35" s="206">
        <v>5631</v>
      </c>
      <c r="AN35" s="206">
        <v>478</v>
      </c>
      <c r="AO35" s="206">
        <v>296</v>
      </c>
      <c r="AP35" s="206">
        <v>253</v>
      </c>
      <c r="AQ35" s="206">
        <v>157</v>
      </c>
      <c r="AR35" s="206">
        <v>37</v>
      </c>
      <c r="AS35" s="206">
        <v>12</v>
      </c>
      <c r="AT35" s="206">
        <v>0</v>
      </c>
      <c r="AU35" s="206">
        <v>0</v>
      </c>
      <c r="AV35" s="206">
        <v>0</v>
      </c>
      <c r="AW35" s="212">
        <v>0</v>
      </c>
      <c r="AX35" s="282">
        <f t="shared" si="46"/>
        <v>1.5695067264573992</v>
      </c>
      <c r="AY35" s="283">
        <f t="shared" si="47"/>
        <v>1.5528889785217304</v>
      </c>
      <c r="AZ35" s="367">
        <f t="shared" si="71"/>
        <v>91.074970249900829</v>
      </c>
      <c r="BA35" s="323">
        <f t="shared" si="72"/>
        <v>91.133661336613372</v>
      </c>
      <c r="BB35" s="217">
        <v>10258</v>
      </c>
      <c r="BC35" s="211">
        <v>9917</v>
      </c>
      <c r="BD35" s="211">
        <v>161</v>
      </c>
      <c r="BE35" s="211">
        <v>154</v>
      </c>
      <c r="BF35" s="211">
        <v>9184</v>
      </c>
      <c r="BG35" s="211">
        <v>8891</v>
      </c>
      <c r="BH35" s="211">
        <v>5</v>
      </c>
      <c r="BI35" s="211">
        <v>0</v>
      </c>
      <c r="BJ35" s="211">
        <v>864</v>
      </c>
      <c r="BK35" s="211">
        <v>830</v>
      </c>
      <c r="BL35" s="211">
        <v>36</v>
      </c>
      <c r="BM35" s="211">
        <v>35</v>
      </c>
      <c r="BN35" s="211">
        <v>3</v>
      </c>
      <c r="BO35" s="211">
        <v>2</v>
      </c>
      <c r="BP35" s="211">
        <v>5</v>
      </c>
      <c r="BQ35" s="211">
        <v>5</v>
      </c>
      <c r="BR35" s="211">
        <v>0</v>
      </c>
      <c r="BS35" s="211">
        <v>0</v>
      </c>
      <c r="BT35" s="211">
        <v>0</v>
      </c>
      <c r="BU35" s="214">
        <v>0</v>
      </c>
      <c r="BV35" s="282">
        <f t="shared" si="63"/>
        <v>3.6725866952461148</v>
      </c>
      <c r="BW35" s="283">
        <f t="shared" si="64"/>
        <v>2.5166729583490626</v>
      </c>
      <c r="BX35" s="367">
        <f t="shared" si="73"/>
        <v>84.993935905605696</v>
      </c>
      <c r="BY35" s="323">
        <f t="shared" si="74"/>
        <v>83.76191097767915</v>
      </c>
      <c r="BZ35" s="213">
        <v>52252</v>
      </c>
      <c r="CA35" s="206">
        <v>7947</v>
      </c>
      <c r="CB35" s="206">
        <v>1919</v>
      </c>
      <c r="CC35" s="206">
        <v>200</v>
      </c>
      <c r="CD35" s="206">
        <v>41347</v>
      </c>
      <c r="CE35" s="206">
        <v>6417</v>
      </c>
      <c r="CF35" s="206">
        <v>1363</v>
      </c>
      <c r="CG35" s="206">
        <v>0</v>
      </c>
      <c r="CH35" s="206">
        <v>6879</v>
      </c>
      <c r="CI35" s="206">
        <v>1195</v>
      </c>
      <c r="CJ35" s="206">
        <v>421</v>
      </c>
      <c r="CK35" s="206">
        <v>49</v>
      </c>
      <c r="CL35" s="206">
        <v>268</v>
      </c>
      <c r="CM35" s="206">
        <v>80</v>
      </c>
      <c r="CN35" s="206">
        <v>55</v>
      </c>
      <c r="CO35" s="206">
        <v>6</v>
      </c>
      <c r="CP35" s="206">
        <v>0</v>
      </c>
      <c r="CQ35" s="206">
        <v>0</v>
      </c>
      <c r="CR35" s="206">
        <v>0</v>
      </c>
      <c r="CS35" s="212">
        <v>0</v>
      </c>
      <c r="CT35" s="282">
        <f t="shared" si="50"/>
        <v>3.3816108526115731</v>
      </c>
      <c r="CU35" s="283">
        <f t="shared" si="51"/>
        <v>3.4155597722960152</v>
      </c>
      <c r="CV35" s="367">
        <f t="shared" si="75"/>
        <v>86.663000137494834</v>
      </c>
      <c r="CW35" s="323">
        <f t="shared" si="76"/>
        <v>85.052942624969219</v>
      </c>
      <c r="CX35" s="213">
        <v>15259</v>
      </c>
      <c r="CY35" s="206">
        <v>8432</v>
      </c>
      <c r="CZ35" s="206">
        <v>516</v>
      </c>
      <c r="DA35" s="206">
        <v>288</v>
      </c>
      <c r="DB35" s="206">
        <v>12606</v>
      </c>
      <c r="DC35" s="206">
        <v>6908</v>
      </c>
      <c r="DD35" s="206">
        <v>132</v>
      </c>
      <c r="DE35" s="206">
        <v>0</v>
      </c>
      <c r="DF35" s="206">
        <v>1823</v>
      </c>
      <c r="DG35" s="206">
        <v>1150</v>
      </c>
      <c r="DH35" s="206">
        <v>117</v>
      </c>
      <c r="DI35" s="206">
        <v>64</v>
      </c>
      <c r="DJ35" s="206">
        <v>31</v>
      </c>
      <c r="DK35" s="206">
        <v>19</v>
      </c>
      <c r="DL35" s="206">
        <v>34</v>
      </c>
      <c r="DM35" s="206">
        <v>3</v>
      </c>
      <c r="DN35" s="206">
        <v>0</v>
      </c>
      <c r="DO35" s="206">
        <v>0</v>
      </c>
      <c r="DP35" s="206">
        <v>0</v>
      </c>
      <c r="DQ35" s="212">
        <v>0</v>
      </c>
      <c r="DR35" s="282">
        <f t="shared" si="54"/>
        <v>1.8646579402321561</v>
      </c>
      <c r="DS35" s="283">
        <f t="shared" si="55"/>
        <v>1.401713205028368</v>
      </c>
      <c r="DT35" s="367">
        <f t="shared" si="77"/>
        <v>89.483723296032565</v>
      </c>
      <c r="DU35" s="323">
        <f t="shared" si="78"/>
        <v>90.35226374618945</v>
      </c>
      <c r="DV35" s="217">
        <v>24294</v>
      </c>
      <c r="DW35" s="211">
        <v>17978</v>
      </c>
      <c r="DX35" s="211">
        <v>453</v>
      </c>
      <c r="DY35" s="211">
        <v>252</v>
      </c>
      <c r="DZ35" s="211">
        <v>21111</v>
      </c>
      <c r="EA35" s="211">
        <v>16005</v>
      </c>
      <c r="EB35" s="211">
        <v>219</v>
      </c>
      <c r="EC35" s="211">
        <v>0</v>
      </c>
      <c r="ED35" s="211">
        <v>2357</v>
      </c>
      <c r="EE35" s="211">
        <v>1606</v>
      </c>
      <c r="EF35" s="211">
        <v>124</v>
      </c>
      <c r="EG35" s="211">
        <v>103</v>
      </c>
      <c r="EH35" s="211">
        <v>20</v>
      </c>
      <c r="EI35" s="211">
        <v>8</v>
      </c>
      <c r="EJ35" s="211">
        <v>10</v>
      </c>
      <c r="EK35" s="211">
        <v>4</v>
      </c>
      <c r="EL35" s="211">
        <v>0</v>
      </c>
      <c r="EM35" s="211">
        <v>0</v>
      </c>
      <c r="EN35" s="211">
        <v>0</v>
      </c>
      <c r="EO35" s="218">
        <v>0</v>
      </c>
      <c r="EP35" s="282">
        <f t="shared" si="58"/>
        <v>5.3367003367003365</v>
      </c>
      <c r="EQ35" s="283">
        <f t="shared" si="59"/>
        <v>4.204882803845984</v>
      </c>
      <c r="ER35" s="367">
        <f t="shared" si="79"/>
        <v>84.442293733365588</v>
      </c>
      <c r="ES35" s="323">
        <f t="shared" si="80"/>
        <v>83.780142173488827</v>
      </c>
      <c r="ET35" s="217">
        <v>35640</v>
      </c>
      <c r="EU35" s="211">
        <v>22569</v>
      </c>
      <c r="EV35" s="211">
        <v>1902</v>
      </c>
      <c r="EW35" s="211">
        <v>949</v>
      </c>
      <c r="EX35" s="211">
        <v>27920</v>
      </c>
      <c r="EY35" s="211">
        <v>18032</v>
      </c>
      <c r="EZ35" s="211">
        <v>511</v>
      </c>
      <c r="FA35" s="211">
        <v>0</v>
      </c>
      <c r="FB35" s="211">
        <v>4660</v>
      </c>
      <c r="FC35" s="211">
        <v>3152</v>
      </c>
      <c r="FD35" s="211">
        <v>484</v>
      </c>
      <c r="FE35" s="211">
        <v>339</v>
      </c>
      <c r="FF35" s="211">
        <v>135</v>
      </c>
      <c r="FG35" s="211">
        <v>81</v>
      </c>
      <c r="FH35" s="211">
        <v>28</v>
      </c>
      <c r="FI35" s="211">
        <v>16</v>
      </c>
      <c r="FJ35" s="211">
        <v>0</v>
      </c>
      <c r="FK35" s="211">
        <v>0</v>
      </c>
      <c r="FL35" s="211">
        <v>0</v>
      </c>
      <c r="FM35" s="214">
        <v>0</v>
      </c>
      <c r="FN35" s="114"/>
      <c r="FO35" s="114"/>
      <c r="FP35" s="114"/>
      <c r="FQ35" s="114"/>
      <c r="FR35" s="114"/>
      <c r="FS35" s="114"/>
      <c r="FT35" s="114"/>
      <c r="FU35" s="114"/>
      <c r="FV35" s="114"/>
      <c r="FW35" s="114"/>
      <c r="FX35" s="114"/>
      <c r="FY35" s="114"/>
      <c r="FZ35" s="114"/>
      <c r="GA35" s="114"/>
      <c r="GB35" s="114"/>
      <c r="GC35" s="114"/>
      <c r="GD35" s="114"/>
      <c r="GE35" s="114"/>
      <c r="GF35" s="114"/>
      <c r="GG35" s="114"/>
      <c r="GH35" s="114"/>
      <c r="GI35" s="114"/>
      <c r="GJ35" s="114"/>
      <c r="GK35" s="114"/>
      <c r="GL35" s="114"/>
      <c r="GM35" s="114"/>
      <c r="GN35" s="114"/>
      <c r="GO35" s="114"/>
      <c r="GP35" s="114"/>
      <c r="GQ35" s="114"/>
      <c r="GR35" s="114"/>
      <c r="GS35" s="114"/>
      <c r="IY35" s="204"/>
      <c r="IZ35" s="204"/>
      <c r="JA35" s="204"/>
      <c r="JB35" s="204"/>
      <c r="JC35" s="204"/>
      <c r="JD35" s="204"/>
      <c r="JE35" s="204"/>
      <c r="JF35" s="204"/>
      <c r="JG35" s="204"/>
      <c r="JH35" s="204"/>
      <c r="JI35" s="204"/>
      <c r="JJ35" s="204"/>
      <c r="JK35" s="204"/>
      <c r="JL35" s="204"/>
      <c r="JM35" s="204"/>
      <c r="JN35" s="204"/>
      <c r="JO35" s="204"/>
      <c r="JP35" s="204"/>
      <c r="JQ35" s="204"/>
      <c r="JR35" s="204"/>
      <c r="JS35" s="204"/>
      <c r="JT35" s="204"/>
      <c r="JU35" s="204"/>
      <c r="JV35" s="204"/>
      <c r="JW35" s="204"/>
      <c r="JX35" s="204"/>
      <c r="JY35" s="204"/>
      <c r="JZ35" s="204"/>
      <c r="KA35" s="204"/>
      <c r="KB35" s="204"/>
      <c r="KC35" s="204"/>
      <c r="KD35" s="204"/>
      <c r="KE35" s="204"/>
      <c r="KF35" s="204"/>
      <c r="KG35" s="204"/>
      <c r="KH35" s="204"/>
      <c r="KI35" s="204"/>
      <c r="KJ35" s="204"/>
      <c r="KK35" s="204"/>
      <c r="KL35" s="204"/>
      <c r="KM35" s="204"/>
      <c r="KN35" s="204"/>
      <c r="KO35" s="204"/>
      <c r="KP35" s="204"/>
      <c r="KQ35" s="204"/>
      <c r="KR35" s="204"/>
      <c r="KS35" s="204"/>
      <c r="KT35" s="204"/>
      <c r="KU35" s="204"/>
      <c r="KV35" s="204"/>
      <c r="KW35" s="204"/>
      <c r="KX35" s="204"/>
      <c r="KY35" s="204"/>
      <c r="KZ35" s="204"/>
      <c r="LA35" s="204"/>
      <c r="LB35" s="204"/>
      <c r="LC35" s="204"/>
      <c r="LD35" s="204"/>
      <c r="LE35" s="204"/>
      <c r="LF35" s="204"/>
      <c r="LG35" s="204"/>
      <c r="LH35" s="204"/>
      <c r="LI35" s="204"/>
      <c r="LJ35" s="204"/>
      <c r="LK35" s="204"/>
      <c r="LL35" s="204"/>
      <c r="LM35" s="204"/>
      <c r="LN35" s="204"/>
      <c r="LO35" s="204"/>
      <c r="LP35" s="204"/>
      <c r="LQ35" s="204"/>
    </row>
    <row r="36" spans="1:329" s="115" customFormat="1" x14ac:dyDescent="0.3">
      <c r="A36" s="541">
        <v>2009</v>
      </c>
      <c r="B36" s="282">
        <f t="shared" si="62"/>
        <v>8.9528377298161477</v>
      </c>
      <c r="C36" s="283">
        <f t="shared" si="39"/>
        <v>8.4411583487369075</v>
      </c>
      <c r="D36" s="367">
        <f t="shared" si="67"/>
        <v>84.814237464276431</v>
      </c>
      <c r="E36" s="323">
        <f t="shared" si="68"/>
        <v>83.828326180257505</v>
      </c>
      <c r="F36" s="213">
        <v>8757</v>
      </c>
      <c r="G36" s="206">
        <v>6492</v>
      </c>
      <c r="H36" s="206">
        <v>784</v>
      </c>
      <c r="I36" s="206">
        <v>548</v>
      </c>
      <c r="J36" s="206">
        <v>6529</v>
      </c>
      <c r="K36" s="206">
        <v>4883</v>
      </c>
      <c r="L36" s="206">
        <v>53</v>
      </c>
      <c r="M36" s="206">
        <v>0</v>
      </c>
      <c r="N36" s="206">
        <v>1129</v>
      </c>
      <c r="O36" s="206">
        <v>908</v>
      </c>
      <c r="P36" s="206">
        <v>40</v>
      </c>
      <c r="Q36" s="206">
        <v>34</v>
      </c>
      <c r="R36" s="206">
        <v>216</v>
      </c>
      <c r="S36" s="206">
        <v>118</v>
      </c>
      <c r="T36" s="206">
        <v>6</v>
      </c>
      <c r="U36" s="206">
        <v>1</v>
      </c>
      <c r="V36" s="206">
        <v>0</v>
      </c>
      <c r="W36" s="206">
        <v>0</v>
      </c>
      <c r="X36" s="206">
        <v>0</v>
      </c>
      <c r="Y36" s="212">
        <v>0</v>
      </c>
      <c r="Z36" s="282">
        <f t="shared" si="42"/>
        <v>3.7556953089905663</v>
      </c>
      <c r="AA36" s="283">
        <f t="shared" si="43"/>
        <v>3.3498268184067292</v>
      </c>
      <c r="AB36" s="367">
        <f t="shared" si="69"/>
        <v>84.777170861197618</v>
      </c>
      <c r="AC36" s="323">
        <f t="shared" si="70"/>
        <v>83.718095040464817</v>
      </c>
      <c r="AD36" s="213">
        <v>62332</v>
      </c>
      <c r="AE36" s="206">
        <v>40420</v>
      </c>
      <c r="AF36" s="206">
        <v>2341</v>
      </c>
      <c r="AG36" s="206">
        <v>1354</v>
      </c>
      <c r="AH36" s="206">
        <v>49821</v>
      </c>
      <c r="AI36" s="206">
        <v>32275</v>
      </c>
      <c r="AJ36" s="206">
        <v>367</v>
      </c>
      <c r="AK36" s="206">
        <v>0</v>
      </c>
      <c r="AL36" s="206">
        <v>8219</v>
      </c>
      <c r="AM36" s="206">
        <v>5801</v>
      </c>
      <c r="AN36" s="206">
        <v>727</v>
      </c>
      <c r="AO36" s="206">
        <v>476</v>
      </c>
      <c r="AP36" s="206">
        <v>801</v>
      </c>
      <c r="AQ36" s="206">
        <v>496</v>
      </c>
      <c r="AR36" s="206">
        <v>56</v>
      </c>
      <c r="AS36" s="206">
        <v>18</v>
      </c>
      <c r="AT36" s="206">
        <v>0</v>
      </c>
      <c r="AU36" s="206">
        <v>0</v>
      </c>
      <c r="AV36" s="206">
        <v>0</v>
      </c>
      <c r="AW36" s="212">
        <v>0</v>
      </c>
      <c r="AX36" s="282">
        <f t="shared" si="46"/>
        <v>1.8612693246541905</v>
      </c>
      <c r="AY36" s="283">
        <f t="shared" si="47"/>
        <v>1.8602684705633654</v>
      </c>
      <c r="AZ36" s="367">
        <f t="shared" si="71"/>
        <v>91.763727121464228</v>
      </c>
      <c r="BA36" s="323">
        <f t="shared" si="72"/>
        <v>91.693670339166118</v>
      </c>
      <c r="BB36" s="217">
        <v>9832</v>
      </c>
      <c r="BC36" s="211">
        <v>9461</v>
      </c>
      <c r="BD36" s="211">
        <v>183</v>
      </c>
      <c r="BE36" s="211">
        <v>176</v>
      </c>
      <c r="BF36" s="211">
        <v>8824</v>
      </c>
      <c r="BG36" s="211">
        <v>8489</v>
      </c>
      <c r="BH36" s="211">
        <v>5</v>
      </c>
      <c r="BI36" s="211">
        <v>0</v>
      </c>
      <c r="BJ36" s="211">
        <v>732</v>
      </c>
      <c r="BK36" s="211">
        <v>710</v>
      </c>
      <c r="BL36" s="211">
        <v>60</v>
      </c>
      <c r="BM36" s="211">
        <v>59</v>
      </c>
      <c r="BN36" s="211">
        <v>27</v>
      </c>
      <c r="BO36" s="211">
        <v>26</v>
      </c>
      <c r="BP36" s="211">
        <v>1</v>
      </c>
      <c r="BQ36" s="211">
        <v>1</v>
      </c>
      <c r="BR36" s="211">
        <v>0</v>
      </c>
      <c r="BS36" s="211">
        <v>0</v>
      </c>
      <c r="BT36" s="211">
        <v>0</v>
      </c>
      <c r="BU36" s="214">
        <v>0</v>
      </c>
      <c r="BV36" s="282">
        <f t="shared" si="63"/>
        <v>3.6877291352167352</v>
      </c>
      <c r="BW36" s="283">
        <f t="shared" si="64"/>
        <v>3.5273836361225301</v>
      </c>
      <c r="BX36" s="367">
        <f t="shared" si="73"/>
        <v>85.665277553933649</v>
      </c>
      <c r="BY36" s="323">
        <f t="shared" si="74"/>
        <v>84.017944763774011</v>
      </c>
      <c r="BZ36" s="213">
        <v>46370</v>
      </c>
      <c r="CA36" s="206">
        <v>7541</v>
      </c>
      <c r="CB36" s="206">
        <v>1710</v>
      </c>
      <c r="CC36" s="206">
        <v>266</v>
      </c>
      <c r="CD36" s="206">
        <v>37207</v>
      </c>
      <c r="CE36" s="206">
        <v>5993</v>
      </c>
      <c r="CF36" s="206">
        <v>651</v>
      </c>
      <c r="CG36" s="206">
        <v>0</v>
      </c>
      <c r="CH36" s="206">
        <v>5912</v>
      </c>
      <c r="CI36" s="206">
        <v>1077</v>
      </c>
      <c r="CJ36" s="206">
        <v>314</v>
      </c>
      <c r="CK36" s="206">
        <v>63</v>
      </c>
      <c r="CL36" s="206">
        <v>551</v>
      </c>
      <c r="CM36" s="206">
        <v>139</v>
      </c>
      <c r="CN36" s="206">
        <v>25</v>
      </c>
      <c r="CO36" s="206">
        <v>3</v>
      </c>
      <c r="CP36" s="206">
        <v>0</v>
      </c>
      <c r="CQ36" s="206">
        <v>0</v>
      </c>
      <c r="CR36" s="206">
        <v>0</v>
      </c>
      <c r="CS36" s="212">
        <v>0</v>
      </c>
      <c r="CT36" s="282">
        <f t="shared" si="50"/>
        <v>3.8876732312180891</v>
      </c>
      <c r="CU36" s="283">
        <f t="shared" si="51"/>
        <v>4.0826873385012918</v>
      </c>
      <c r="CV36" s="367">
        <f t="shared" si="75"/>
        <v>86.775779929306893</v>
      </c>
      <c r="CW36" s="323">
        <f t="shared" si="76"/>
        <v>85.173672117853755</v>
      </c>
      <c r="CX36" s="213">
        <v>13710</v>
      </c>
      <c r="CY36" s="206">
        <v>7740</v>
      </c>
      <c r="CZ36" s="206">
        <v>533</v>
      </c>
      <c r="DA36" s="206">
        <v>316</v>
      </c>
      <c r="DB36" s="206">
        <v>11293</v>
      </c>
      <c r="DC36" s="206">
        <v>6302</v>
      </c>
      <c r="DD36" s="206">
        <v>89</v>
      </c>
      <c r="DE36" s="206">
        <v>0</v>
      </c>
      <c r="DF36" s="206">
        <v>1632</v>
      </c>
      <c r="DG36" s="206">
        <v>1049</v>
      </c>
      <c r="DH36" s="206">
        <v>89</v>
      </c>
      <c r="DI36" s="206">
        <v>48</v>
      </c>
      <c r="DJ36" s="206">
        <v>48</v>
      </c>
      <c r="DK36" s="206">
        <v>23</v>
      </c>
      <c r="DL36" s="206">
        <v>26</v>
      </c>
      <c r="DM36" s="206">
        <v>2</v>
      </c>
      <c r="DN36" s="206">
        <v>0</v>
      </c>
      <c r="DO36" s="206">
        <v>0</v>
      </c>
      <c r="DP36" s="206">
        <v>0</v>
      </c>
      <c r="DQ36" s="212">
        <v>0</v>
      </c>
      <c r="DR36" s="282">
        <f t="shared" si="54"/>
        <v>1.8422753716871365</v>
      </c>
      <c r="DS36" s="283">
        <f t="shared" si="55"/>
        <v>1.4144271570014144</v>
      </c>
      <c r="DT36" s="367">
        <f t="shared" si="77"/>
        <v>90.038234560718138</v>
      </c>
      <c r="DU36" s="323">
        <f t="shared" si="78"/>
        <v>91.003422011259516</v>
      </c>
      <c r="DV36" s="217">
        <v>24752</v>
      </c>
      <c r="DW36" s="211">
        <v>18382</v>
      </c>
      <c r="DX36" s="211">
        <v>456</v>
      </c>
      <c r="DY36" s="211">
        <v>260</v>
      </c>
      <c r="DZ36" s="211">
        <v>21665</v>
      </c>
      <c r="EA36" s="211">
        <v>16488</v>
      </c>
      <c r="EB36" s="211">
        <v>222</v>
      </c>
      <c r="EC36" s="211">
        <v>0</v>
      </c>
      <c r="ED36" s="211">
        <v>2324</v>
      </c>
      <c r="EE36" s="211">
        <v>1579</v>
      </c>
      <c r="EF36" s="211">
        <v>73</v>
      </c>
      <c r="EG36" s="211">
        <v>51</v>
      </c>
      <c r="EH36" s="211">
        <v>6</v>
      </c>
      <c r="EI36" s="211">
        <v>3</v>
      </c>
      <c r="EJ36" s="211">
        <v>6</v>
      </c>
      <c r="EK36" s="211">
        <v>1</v>
      </c>
      <c r="EL36" s="211">
        <v>0</v>
      </c>
      <c r="EM36" s="211">
        <v>0</v>
      </c>
      <c r="EN36" s="211">
        <v>0</v>
      </c>
      <c r="EO36" s="218">
        <v>0</v>
      </c>
      <c r="EP36" s="282">
        <f t="shared" si="58"/>
        <v>5.1859332303671142</v>
      </c>
      <c r="EQ36" s="283">
        <f t="shared" si="59"/>
        <v>4.2104786076867295</v>
      </c>
      <c r="ER36" s="367">
        <f t="shared" si="79"/>
        <v>87.129756845704065</v>
      </c>
      <c r="ES36" s="323">
        <f t="shared" si="80"/>
        <v>86.45139813581892</v>
      </c>
      <c r="ET36" s="217">
        <v>33668</v>
      </c>
      <c r="EU36" s="211">
        <v>22064</v>
      </c>
      <c r="EV36" s="211">
        <v>1746</v>
      </c>
      <c r="EW36" s="211">
        <v>929</v>
      </c>
      <c r="EX36" s="211">
        <v>27269</v>
      </c>
      <c r="EY36" s="211">
        <v>18179</v>
      </c>
      <c r="EZ36" s="211">
        <v>453</v>
      </c>
      <c r="FA36" s="211">
        <v>0</v>
      </c>
      <c r="FB36" s="211">
        <v>3761</v>
      </c>
      <c r="FC36" s="211">
        <v>2670</v>
      </c>
      <c r="FD36" s="211">
        <v>267</v>
      </c>
      <c r="FE36" s="211">
        <v>179</v>
      </c>
      <c r="FF36" s="211">
        <v>149</v>
      </c>
      <c r="FG36" s="211">
        <v>96</v>
      </c>
      <c r="FH36" s="211">
        <v>23</v>
      </c>
      <c r="FI36" s="211">
        <v>11</v>
      </c>
      <c r="FJ36" s="211">
        <v>0</v>
      </c>
      <c r="FK36" s="211">
        <v>0</v>
      </c>
      <c r="FL36" s="211">
        <v>0</v>
      </c>
      <c r="FM36" s="214">
        <v>0</v>
      </c>
      <c r="FN36" s="114"/>
      <c r="FO36" s="114"/>
      <c r="FP36" s="114"/>
      <c r="FQ36" s="114"/>
      <c r="FR36" s="114"/>
      <c r="FS36" s="114"/>
      <c r="FT36" s="114"/>
      <c r="FU36" s="114"/>
      <c r="FV36" s="114"/>
      <c r="FW36" s="114"/>
      <c r="FX36" s="114"/>
      <c r="FY36" s="114"/>
      <c r="FZ36" s="114"/>
      <c r="GA36" s="114"/>
      <c r="GB36" s="114"/>
      <c r="GC36" s="114"/>
      <c r="GD36" s="114"/>
      <c r="GE36" s="114"/>
      <c r="GF36" s="114"/>
      <c r="GG36" s="114"/>
      <c r="GH36" s="114"/>
      <c r="GI36" s="114"/>
      <c r="GJ36" s="114"/>
      <c r="GK36" s="114"/>
      <c r="GL36" s="114"/>
      <c r="GM36" s="114"/>
      <c r="GN36" s="114"/>
      <c r="GO36" s="114"/>
      <c r="GP36" s="114"/>
      <c r="GQ36" s="114"/>
      <c r="GR36" s="114"/>
      <c r="GS36" s="114"/>
      <c r="IY36" s="204"/>
      <c r="IZ36" s="204"/>
      <c r="JA36" s="204"/>
      <c r="JB36" s="204"/>
      <c r="JC36" s="204"/>
      <c r="JD36" s="204"/>
      <c r="JE36" s="204"/>
      <c r="JF36" s="204"/>
      <c r="JG36" s="204"/>
      <c r="JH36" s="204"/>
      <c r="JI36" s="204"/>
      <c r="JJ36" s="204"/>
      <c r="JK36" s="204"/>
      <c r="JL36" s="204"/>
      <c r="JM36" s="204"/>
      <c r="JN36" s="204"/>
      <c r="JO36" s="204"/>
      <c r="JP36" s="204"/>
      <c r="JQ36" s="204"/>
      <c r="JR36" s="204"/>
      <c r="JS36" s="204"/>
      <c r="JT36" s="204"/>
      <c r="JU36" s="204"/>
      <c r="JV36" s="204"/>
      <c r="JW36" s="204"/>
      <c r="JX36" s="204"/>
      <c r="JY36" s="204"/>
      <c r="JZ36" s="204"/>
      <c r="KA36" s="204"/>
      <c r="KB36" s="204"/>
      <c r="KC36" s="204"/>
      <c r="KD36" s="204"/>
      <c r="KE36" s="204"/>
      <c r="KF36" s="204"/>
      <c r="KG36" s="204"/>
      <c r="KH36" s="204"/>
      <c r="KI36" s="204"/>
      <c r="KJ36" s="204"/>
      <c r="KK36" s="204"/>
      <c r="KL36" s="204"/>
      <c r="KM36" s="204"/>
      <c r="KN36" s="204"/>
      <c r="KO36" s="204"/>
      <c r="KP36" s="204"/>
      <c r="KQ36" s="204"/>
      <c r="KR36" s="204"/>
      <c r="KS36" s="204"/>
      <c r="KT36" s="204"/>
      <c r="KU36" s="204"/>
      <c r="KV36" s="204"/>
      <c r="KW36" s="204"/>
      <c r="KX36" s="204"/>
      <c r="KY36" s="204"/>
      <c r="KZ36" s="204"/>
      <c r="LA36" s="204"/>
      <c r="LB36" s="204"/>
      <c r="LC36" s="204"/>
      <c r="LD36" s="204"/>
      <c r="LE36" s="204"/>
      <c r="LF36" s="204"/>
      <c r="LG36" s="204"/>
      <c r="LH36" s="204"/>
      <c r="LI36" s="204"/>
      <c r="LJ36" s="204"/>
      <c r="LK36" s="204"/>
      <c r="LL36" s="204"/>
      <c r="LM36" s="204"/>
      <c r="LN36" s="204"/>
      <c r="LO36" s="204"/>
      <c r="LP36" s="204"/>
      <c r="LQ36" s="204"/>
    </row>
    <row r="37" spans="1:329" s="115" customFormat="1" x14ac:dyDescent="0.3">
      <c r="A37" s="541">
        <v>2010</v>
      </c>
      <c r="B37" s="282">
        <f t="shared" si="62"/>
        <v>7.527405602923265</v>
      </c>
      <c r="C37" s="283">
        <f t="shared" si="39"/>
        <v>7.2489795918367346</v>
      </c>
      <c r="D37" s="367">
        <f t="shared" si="67"/>
        <v>48.03280967607396</v>
      </c>
      <c r="E37" s="323">
        <f t="shared" si="68"/>
        <v>47.032886275950766</v>
      </c>
      <c r="F37" s="213">
        <v>8210</v>
      </c>
      <c r="G37" s="206">
        <v>6125</v>
      </c>
      <c r="H37" s="206">
        <v>618</v>
      </c>
      <c r="I37" s="206">
        <v>444</v>
      </c>
      <c r="J37" s="206">
        <v>3455</v>
      </c>
      <c r="K37" s="206">
        <v>2560</v>
      </c>
      <c r="L37" s="206">
        <v>41</v>
      </c>
      <c r="M37" s="206">
        <v>0</v>
      </c>
      <c r="N37" s="206">
        <v>0</v>
      </c>
      <c r="O37" s="206">
        <v>0</v>
      </c>
      <c r="P37" s="206">
        <v>186</v>
      </c>
      <c r="Q37" s="206">
        <v>130</v>
      </c>
      <c r="R37" s="206">
        <v>207</v>
      </c>
      <c r="S37" s="206">
        <v>111</v>
      </c>
      <c r="T37" s="206">
        <v>1</v>
      </c>
      <c r="U37" s="206">
        <v>0</v>
      </c>
      <c r="V37" s="206">
        <v>150</v>
      </c>
      <c r="W37" s="206">
        <v>127</v>
      </c>
      <c r="X37" s="206">
        <v>3552</v>
      </c>
      <c r="Y37" s="212">
        <v>2753</v>
      </c>
      <c r="Z37" s="282">
        <f t="shared" si="42"/>
        <v>3.7167260966912683</v>
      </c>
      <c r="AA37" s="283">
        <f t="shared" si="43"/>
        <v>3.3861126519086278</v>
      </c>
      <c r="AB37" s="367">
        <f t="shared" si="69"/>
        <v>56.961499566599251</v>
      </c>
      <c r="AC37" s="323">
        <f t="shared" si="70"/>
        <v>57.689695454915913</v>
      </c>
      <c r="AD37" s="213">
        <v>60295</v>
      </c>
      <c r="AE37" s="206">
        <v>39662</v>
      </c>
      <c r="AF37" s="206">
        <v>2241</v>
      </c>
      <c r="AG37" s="206">
        <v>1343</v>
      </c>
      <c r="AH37" s="206">
        <v>31543</v>
      </c>
      <c r="AI37" s="206">
        <v>21235</v>
      </c>
      <c r="AJ37" s="206">
        <v>423</v>
      </c>
      <c r="AK37" s="206">
        <v>0</v>
      </c>
      <c r="AL37" s="206">
        <v>0</v>
      </c>
      <c r="AM37" s="206">
        <v>0</v>
      </c>
      <c r="AN37" s="206">
        <v>597</v>
      </c>
      <c r="AO37" s="206">
        <v>372</v>
      </c>
      <c r="AP37" s="206">
        <v>892</v>
      </c>
      <c r="AQ37" s="206">
        <v>513</v>
      </c>
      <c r="AR37" s="206">
        <v>42</v>
      </c>
      <c r="AS37" s="206">
        <v>13</v>
      </c>
      <c r="AT37" s="206">
        <v>1321</v>
      </c>
      <c r="AU37" s="206">
        <v>984</v>
      </c>
      <c r="AV37" s="206">
        <v>23236</v>
      </c>
      <c r="AW37" s="212">
        <v>15202</v>
      </c>
      <c r="AX37" s="282">
        <f t="shared" si="46"/>
        <v>1.6607735990571093</v>
      </c>
      <c r="AY37" s="283">
        <f t="shared" si="47"/>
        <v>1.6655562958027983</v>
      </c>
      <c r="AZ37" s="367">
        <f t="shared" si="71"/>
        <v>74.098470470023443</v>
      </c>
      <c r="BA37" s="323">
        <f t="shared" si="72"/>
        <v>74.503005085529367</v>
      </c>
      <c r="BB37" s="217">
        <v>9333</v>
      </c>
      <c r="BC37" s="211">
        <v>9006</v>
      </c>
      <c r="BD37" s="211">
        <v>155</v>
      </c>
      <c r="BE37" s="211">
        <v>150</v>
      </c>
      <c r="BF37" s="211">
        <v>6637</v>
      </c>
      <c r="BG37" s="211">
        <v>6446</v>
      </c>
      <c r="BH37" s="211">
        <v>8</v>
      </c>
      <c r="BI37" s="211">
        <v>0</v>
      </c>
      <c r="BJ37" s="206">
        <v>0</v>
      </c>
      <c r="BK37" s="206">
        <v>0</v>
      </c>
      <c r="BL37" s="211">
        <v>68</v>
      </c>
      <c r="BM37" s="211">
        <v>64</v>
      </c>
      <c r="BN37" s="211">
        <v>47</v>
      </c>
      <c r="BO37" s="211">
        <v>46</v>
      </c>
      <c r="BP37" s="211">
        <v>3</v>
      </c>
      <c r="BQ37" s="211">
        <v>3</v>
      </c>
      <c r="BR37" s="211">
        <v>163</v>
      </c>
      <c r="BS37" s="211">
        <v>155</v>
      </c>
      <c r="BT37" s="211">
        <v>2252</v>
      </c>
      <c r="BU37" s="214">
        <v>2142</v>
      </c>
      <c r="BV37" s="282">
        <f t="shared" si="63"/>
        <v>3.2778243680364203</v>
      </c>
      <c r="BW37" s="283">
        <f t="shared" si="64"/>
        <v>3.4910559723023655</v>
      </c>
      <c r="BX37" s="367">
        <f t="shared" si="73"/>
        <v>60.592508336995579</v>
      </c>
      <c r="BY37" s="323">
        <f t="shared" si="74"/>
        <v>54.859275384854612</v>
      </c>
      <c r="BZ37" s="213">
        <v>41735</v>
      </c>
      <c r="CA37" s="206">
        <v>6932</v>
      </c>
      <c r="CB37" s="206">
        <v>1368</v>
      </c>
      <c r="CC37" s="206">
        <v>242</v>
      </c>
      <c r="CD37" s="206">
        <v>23439</v>
      </c>
      <c r="CE37" s="206">
        <v>3528</v>
      </c>
      <c r="CF37" s="206">
        <v>643</v>
      </c>
      <c r="CG37" s="206">
        <v>0</v>
      </c>
      <c r="CH37" s="206">
        <v>0</v>
      </c>
      <c r="CI37" s="206">
        <v>0</v>
      </c>
      <c r="CJ37" s="206">
        <v>548</v>
      </c>
      <c r="CK37" s="206">
        <v>107</v>
      </c>
      <c r="CL37" s="206">
        <v>510</v>
      </c>
      <c r="CM37" s="206">
        <v>128</v>
      </c>
      <c r="CN37" s="206">
        <v>20</v>
      </c>
      <c r="CO37" s="206">
        <v>1</v>
      </c>
      <c r="CP37" s="206">
        <v>511</v>
      </c>
      <c r="CQ37" s="206">
        <v>130</v>
      </c>
      <c r="CR37" s="206">
        <v>14696</v>
      </c>
      <c r="CS37" s="212">
        <v>2796</v>
      </c>
      <c r="CT37" s="282">
        <f t="shared" si="50"/>
        <v>3.355293396660028</v>
      </c>
      <c r="CU37" s="283">
        <f t="shared" si="51"/>
        <v>3.8797814207650272</v>
      </c>
      <c r="CV37" s="367">
        <f t="shared" si="75"/>
        <v>48.638674758077741</v>
      </c>
      <c r="CW37" s="323">
        <f t="shared" si="76"/>
        <v>46.396264954770942</v>
      </c>
      <c r="CX37" s="213">
        <v>13054</v>
      </c>
      <c r="CY37" s="206">
        <v>7320</v>
      </c>
      <c r="CZ37" s="206">
        <v>438</v>
      </c>
      <c r="DA37" s="206">
        <v>284</v>
      </c>
      <c r="DB37" s="206">
        <v>5931</v>
      </c>
      <c r="DC37" s="206">
        <v>3180</v>
      </c>
      <c r="DD37" s="206">
        <v>95</v>
      </c>
      <c r="DE37" s="206">
        <v>0</v>
      </c>
      <c r="DF37" s="206">
        <v>0</v>
      </c>
      <c r="DG37" s="206">
        <v>0</v>
      </c>
      <c r="DH37" s="206">
        <v>127</v>
      </c>
      <c r="DI37" s="206">
        <v>55</v>
      </c>
      <c r="DJ37" s="206">
        <v>53</v>
      </c>
      <c r="DK37" s="206">
        <v>17</v>
      </c>
      <c r="DL37" s="206">
        <v>31</v>
      </c>
      <c r="DM37" s="206">
        <v>1</v>
      </c>
      <c r="DN37" s="206">
        <v>243</v>
      </c>
      <c r="DO37" s="206">
        <v>164</v>
      </c>
      <c r="DP37" s="206">
        <v>6136</v>
      </c>
      <c r="DQ37" s="212">
        <v>3619</v>
      </c>
      <c r="DR37" s="282">
        <f t="shared" si="54"/>
        <v>1.7215149331411643</v>
      </c>
      <c r="DS37" s="283">
        <f t="shared" si="55"/>
        <v>1.452081316553727</v>
      </c>
      <c r="DT37" s="367">
        <f t="shared" si="77"/>
        <v>68.085728609625676</v>
      </c>
      <c r="DU37" s="323">
        <f t="shared" si="78"/>
        <v>71.189559979923033</v>
      </c>
      <c r="DV37" s="217">
        <v>24978</v>
      </c>
      <c r="DW37" s="211">
        <v>18594</v>
      </c>
      <c r="DX37" s="211">
        <v>430</v>
      </c>
      <c r="DY37" s="211">
        <v>270</v>
      </c>
      <c r="DZ37" s="211">
        <v>16297</v>
      </c>
      <c r="EA37" s="211">
        <v>12765</v>
      </c>
      <c r="EB37" s="211">
        <v>133</v>
      </c>
      <c r="EC37" s="211">
        <v>0</v>
      </c>
      <c r="ED37" s="206">
        <v>0</v>
      </c>
      <c r="EE37" s="206">
        <v>0</v>
      </c>
      <c r="EF37" s="211">
        <v>160</v>
      </c>
      <c r="EG37" s="211">
        <v>123</v>
      </c>
      <c r="EH37" s="211">
        <v>10</v>
      </c>
      <c r="EI37" s="211">
        <v>4</v>
      </c>
      <c r="EJ37" s="211">
        <v>8</v>
      </c>
      <c r="EK37" s="211">
        <v>4</v>
      </c>
      <c r="EL37" s="211">
        <v>461</v>
      </c>
      <c r="EM37" s="211">
        <v>385</v>
      </c>
      <c r="EN37" s="211">
        <v>7479</v>
      </c>
      <c r="EO37" s="218">
        <v>5043</v>
      </c>
      <c r="EP37" s="282">
        <f t="shared" si="58"/>
        <v>5.1776242753176263</v>
      </c>
      <c r="EQ37" s="283">
        <f t="shared" si="59"/>
        <v>4.1614763552479817</v>
      </c>
      <c r="ER37" s="367">
        <f t="shared" si="79"/>
        <v>35.270412137221037</v>
      </c>
      <c r="ES37" s="323">
        <f t="shared" si="80"/>
        <v>33.540434415229385</v>
      </c>
      <c r="ET37" s="217">
        <v>32428</v>
      </c>
      <c r="EU37" s="211">
        <v>21675</v>
      </c>
      <c r="EV37" s="211">
        <v>1679</v>
      </c>
      <c r="EW37" s="211">
        <v>902</v>
      </c>
      <c r="EX37" s="211">
        <v>10415</v>
      </c>
      <c r="EY37" s="211">
        <v>6748</v>
      </c>
      <c r="EZ37" s="211">
        <v>332</v>
      </c>
      <c r="FA37" s="211">
        <v>0</v>
      </c>
      <c r="FB37" s="206">
        <v>0</v>
      </c>
      <c r="FC37" s="206">
        <v>0</v>
      </c>
      <c r="FD37" s="211">
        <v>514</v>
      </c>
      <c r="FE37" s="211">
        <v>363</v>
      </c>
      <c r="FF37" s="211">
        <v>193</v>
      </c>
      <c r="FG37" s="211">
        <v>118</v>
      </c>
      <c r="FH37" s="211">
        <v>13</v>
      </c>
      <c r="FI37" s="211">
        <v>7</v>
      </c>
      <c r="FJ37" s="211">
        <v>682</v>
      </c>
      <c r="FK37" s="211">
        <v>529</v>
      </c>
      <c r="FL37" s="211">
        <v>18600</v>
      </c>
      <c r="FM37" s="214">
        <v>13008</v>
      </c>
      <c r="FN37" s="114"/>
      <c r="FO37" s="114"/>
      <c r="FP37" s="114"/>
      <c r="FQ37" s="114"/>
      <c r="FR37" s="114"/>
      <c r="FS37" s="114"/>
      <c r="FT37" s="114"/>
      <c r="FU37" s="114"/>
      <c r="FV37" s="114"/>
      <c r="FW37" s="114"/>
      <c r="FX37" s="114"/>
      <c r="FY37" s="114"/>
      <c r="FZ37" s="114"/>
      <c r="GA37" s="114"/>
      <c r="GB37" s="114"/>
      <c r="GC37" s="114"/>
      <c r="GD37" s="114"/>
      <c r="GE37" s="114"/>
      <c r="GF37" s="114"/>
      <c r="GG37" s="114"/>
      <c r="GH37" s="114"/>
      <c r="GI37" s="114"/>
      <c r="GJ37" s="114"/>
      <c r="GK37" s="114"/>
      <c r="GL37" s="114"/>
      <c r="GM37" s="114"/>
      <c r="GN37" s="114"/>
      <c r="GO37" s="114"/>
      <c r="GP37" s="114"/>
      <c r="GQ37" s="114"/>
      <c r="GR37" s="114"/>
      <c r="GS37" s="114"/>
      <c r="IY37" s="204"/>
      <c r="IZ37" s="204"/>
      <c r="JA37" s="204"/>
      <c r="JB37" s="204"/>
      <c r="JC37" s="204"/>
      <c r="JD37" s="204"/>
      <c r="JE37" s="204"/>
      <c r="JF37" s="204"/>
      <c r="JG37" s="204"/>
      <c r="JH37" s="204"/>
      <c r="JI37" s="204"/>
      <c r="JJ37" s="204"/>
      <c r="JK37" s="204"/>
      <c r="JL37" s="204"/>
      <c r="JM37" s="204"/>
      <c r="JN37" s="204"/>
      <c r="JO37" s="204"/>
      <c r="JP37" s="204"/>
      <c r="JQ37" s="204"/>
      <c r="JR37" s="204"/>
      <c r="JS37" s="204"/>
      <c r="JT37" s="204"/>
      <c r="JU37" s="204"/>
      <c r="JV37" s="204"/>
      <c r="JW37" s="204"/>
      <c r="JX37" s="204"/>
      <c r="JY37" s="204"/>
      <c r="JZ37" s="204"/>
      <c r="KA37" s="204"/>
      <c r="KB37" s="204"/>
      <c r="KC37" s="204"/>
      <c r="KD37" s="204"/>
      <c r="KE37" s="204"/>
      <c r="KF37" s="204"/>
      <c r="KG37" s="204"/>
      <c r="KH37" s="204"/>
      <c r="KI37" s="204"/>
      <c r="KJ37" s="204"/>
      <c r="KK37" s="204"/>
      <c r="KL37" s="204"/>
      <c r="KM37" s="204"/>
      <c r="KN37" s="204"/>
      <c r="KO37" s="204"/>
      <c r="KP37" s="204"/>
      <c r="KQ37" s="204"/>
      <c r="KR37" s="204"/>
      <c r="KS37" s="204"/>
      <c r="KT37" s="204"/>
      <c r="KU37" s="204"/>
      <c r="KV37" s="204"/>
      <c r="KW37" s="204"/>
      <c r="KX37" s="204"/>
      <c r="KY37" s="204"/>
      <c r="KZ37" s="204"/>
      <c r="LA37" s="204"/>
      <c r="LB37" s="204"/>
      <c r="LC37" s="204"/>
      <c r="LD37" s="204"/>
      <c r="LE37" s="204"/>
      <c r="LF37" s="204"/>
      <c r="LG37" s="204"/>
      <c r="LH37" s="204"/>
      <c r="LI37" s="204"/>
      <c r="LJ37" s="204"/>
      <c r="LK37" s="204"/>
      <c r="LL37" s="204"/>
      <c r="LM37" s="204"/>
      <c r="LN37" s="204"/>
      <c r="LO37" s="204"/>
      <c r="LP37" s="204"/>
      <c r="LQ37" s="204"/>
    </row>
    <row r="38" spans="1:329" s="115" customFormat="1" x14ac:dyDescent="0.3">
      <c r="A38" s="523">
        <v>2011</v>
      </c>
      <c r="B38" s="282">
        <f t="shared" si="62"/>
        <v>7.7573864375894832</v>
      </c>
      <c r="C38" s="283">
        <f t="shared" si="39"/>
        <v>7.3799435028248599</v>
      </c>
      <c r="D38" s="367">
        <f t="shared" si="67"/>
        <v>58.308338332333534</v>
      </c>
      <c r="E38" s="323">
        <f t="shared" si="68"/>
        <v>58.377843719090009</v>
      </c>
      <c r="F38" s="213">
        <v>7683</v>
      </c>
      <c r="G38" s="206">
        <v>5664</v>
      </c>
      <c r="H38" s="206">
        <v>596</v>
      </c>
      <c r="I38" s="206">
        <v>418</v>
      </c>
      <c r="J38" s="206">
        <v>3888</v>
      </c>
      <c r="K38" s="206">
        <v>2951</v>
      </c>
      <c r="L38" s="206">
        <v>124</v>
      </c>
      <c r="M38" s="206">
        <v>0</v>
      </c>
      <c r="N38" s="206">
        <v>0</v>
      </c>
      <c r="O38" s="206">
        <v>0</v>
      </c>
      <c r="P38" s="206">
        <v>71</v>
      </c>
      <c r="Q38" s="206">
        <v>58</v>
      </c>
      <c r="R38" s="206">
        <v>186</v>
      </c>
      <c r="S38" s="206">
        <v>109</v>
      </c>
      <c r="T38" s="206">
        <v>3</v>
      </c>
      <c r="U38" s="206">
        <v>1</v>
      </c>
      <c r="V38" s="206">
        <v>106</v>
      </c>
      <c r="W38" s="206">
        <v>81</v>
      </c>
      <c r="X38" s="206">
        <v>2709</v>
      </c>
      <c r="Y38" s="212">
        <v>2046</v>
      </c>
      <c r="Z38" s="282">
        <f t="shared" si="42"/>
        <v>4.3023716436161967</v>
      </c>
      <c r="AA38" s="283">
        <f t="shared" si="43"/>
        <v>4.0200736746569854</v>
      </c>
      <c r="AB38" s="367">
        <f t="shared" si="69"/>
        <v>66.116501174865462</v>
      </c>
      <c r="AC38" s="323">
        <f t="shared" si="70"/>
        <v>66.659907300115876</v>
      </c>
      <c r="AD38" s="213">
        <v>58061</v>
      </c>
      <c r="AE38" s="206">
        <v>37462</v>
      </c>
      <c r="AF38" s="206">
        <v>2498</v>
      </c>
      <c r="AG38" s="206">
        <v>1506</v>
      </c>
      <c r="AH38" s="206">
        <v>34891</v>
      </c>
      <c r="AI38" s="206">
        <v>23011</v>
      </c>
      <c r="AJ38" s="206">
        <v>737</v>
      </c>
      <c r="AK38" s="206">
        <v>0</v>
      </c>
      <c r="AL38" s="206">
        <v>0</v>
      </c>
      <c r="AM38" s="206">
        <v>0</v>
      </c>
      <c r="AN38" s="206">
        <v>514</v>
      </c>
      <c r="AO38" s="206">
        <v>341</v>
      </c>
      <c r="AP38" s="206">
        <v>808</v>
      </c>
      <c r="AQ38" s="206">
        <v>484</v>
      </c>
      <c r="AR38" s="206">
        <v>57</v>
      </c>
      <c r="AS38" s="206">
        <v>24</v>
      </c>
      <c r="AT38" s="206">
        <v>1189</v>
      </c>
      <c r="AU38" s="206">
        <v>928</v>
      </c>
      <c r="AV38" s="206">
        <v>17367</v>
      </c>
      <c r="AW38" s="212">
        <v>11168</v>
      </c>
      <c r="AX38" s="282">
        <f t="shared" si="46"/>
        <v>1.9916924060070296</v>
      </c>
      <c r="AY38" s="283">
        <f t="shared" si="47"/>
        <v>1.804694419840567</v>
      </c>
      <c r="AZ38" s="367">
        <f t="shared" si="71"/>
        <v>82.189668465690062</v>
      </c>
      <c r="BA38" s="323">
        <f t="shared" si="72"/>
        <v>82.55654557916381</v>
      </c>
      <c r="BB38" s="217">
        <v>9389</v>
      </c>
      <c r="BC38" s="211">
        <v>9032</v>
      </c>
      <c r="BD38" s="211">
        <v>187</v>
      </c>
      <c r="BE38" s="211">
        <v>163</v>
      </c>
      <c r="BF38" s="211">
        <v>7462</v>
      </c>
      <c r="BG38" s="211">
        <v>7227</v>
      </c>
      <c r="BH38" s="211">
        <v>8</v>
      </c>
      <c r="BI38" s="211">
        <v>0</v>
      </c>
      <c r="BJ38" s="206">
        <v>0</v>
      </c>
      <c r="BK38" s="206">
        <v>0</v>
      </c>
      <c r="BL38" s="211">
        <v>74</v>
      </c>
      <c r="BM38" s="211">
        <v>73</v>
      </c>
      <c r="BN38" s="211">
        <v>10</v>
      </c>
      <c r="BO38" s="211">
        <v>10</v>
      </c>
      <c r="BP38" s="211">
        <v>3</v>
      </c>
      <c r="BQ38" s="211">
        <v>3</v>
      </c>
      <c r="BR38" s="211">
        <v>102</v>
      </c>
      <c r="BS38" s="211">
        <v>102</v>
      </c>
      <c r="BT38" s="211">
        <v>1543</v>
      </c>
      <c r="BU38" s="214">
        <v>1454</v>
      </c>
      <c r="BV38" s="282">
        <f t="shared" si="63"/>
        <v>2.8368961851895595</v>
      </c>
      <c r="BW38" s="283">
        <f t="shared" si="64"/>
        <v>3.3817147987430793</v>
      </c>
      <c r="BX38" s="367">
        <f t="shared" si="73"/>
        <v>72.15939413962235</v>
      </c>
      <c r="BY38" s="323">
        <f t="shared" si="74"/>
        <v>66.384676775738228</v>
      </c>
      <c r="BZ38" s="213">
        <v>42335</v>
      </c>
      <c r="CA38" s="206">
        <v>6683</v>
      </c>
      <c r="CB38" s="206">
        <v>1201</v>
      </c>
      <c r="CC38" s="206">
        <v>226</v>
      </c>
      <c r="CD38" s="206">
        <v>28394</v>
      </c>
      <c r="CE38" s="206">
        <v>4159</v>
      </c>
      <c r="CF38" s="206">
        <v>942</v>
      </c>
      <c r="CG38" s="206">
        <v>0</v>
      </c>
      <c r="CH38" s="206">
        <v>0</v>
      </c>
      <c r="CI38" s="206">
        <v>0</v>
      </c>
      <c r="CJ38" s="206">
        <v>421</v>
      </c>
      <c r="CK38" s="206">
        <v>55</v>
      </c>
      <c r="CL38" s="206">
        <v>456</v>
      </c>
      <c r="CM38" s="206">
        <v>93</v>
      </c>
      <c r="CN38" s="206">
        <v>30</v>
      </c>
      <c r="CO38" s="206">
        <v>0</v>
      </c>
      <c r="CP38" s="206">
        <v>357</v>
      </c>
      <c r="CQ38" s="206">
        <v>99</v>
      </c>
      <c r="CR38" s="206">
        <v>10534</v>
      </c>
      <c r="CS38" s="212">
        <v>2051</v>
      </c>
      <c r="CT38" s="282">
        <f t="shared" si="50"/>
        <v>3.7651941891491258</v>
      </c>
      <c r="CU38" s="283">
        <f t="shared" si="51"/>
        <v>4.6133154001344989</v>
      </c>
      <c r="CV38" s="367">
        <f t="shared" si="75"/>
        <v>60.532258064516128</v>
      </c>
      <c r="CW38" s="323">
        <f t="shared" si="76"/>
        <v>58.916184971098261</v>
      </c>
      <c r="CX38" s="213">
        <v>13492</v>
      </c>
      <c r="CY38" s="206">
        <v>7435</v>
      </c>
      <c r="CZ38" s="206">
        <v>508</v>
      </c>
      <c r="DA38" s="206">
        <v>343</v>
      </c>
      <c r="DB38" s="206">
        <v>7506</v>
      </c>
      <c r="DC38" s="206">
        <v>4077</v>
      </c>
      <c r="DD38" s="206">
        <v>304</v>
      </c>
      <c r="DE38" s="206">
        <v>0</v>
      </c>
      <c r="DF38" s="206">
        <v>0</v>
      </c>
      <c r="DG38" s="206">
        <v>0</v>
      </c>
      <c r="DH38" s="206">
        <v>158</v>
      </c>
      <c r="DI38" s="206">
        <v>97</v>
      </c>
      <c r="DJ38" s="206">
        <v>38</v>
      </c>
      <c r="DK38" s="206">
        <v>15</v>
      </c>
      <c r="DL38" s="206">
        <v>30</v>
      </c>
      <c r="DM38" s="206">
        <v>4</v>
      </c>
      <c r="DN38" s="206">
        <v>212</v>
      </c>
      <c r="DO38" s="206">
        <v>153</v>
      </c>
      <c r="DP38" s="206">
        <v>4736</v>
      </c>
      <c r="DQ38" s="212">
        <v>2746</v>
      </c>
      <c r="DR38" s="282">
        <f t="shared" si="54"/>
        <v>1.7234001167088115</v>
      </c>
      <c r="DS38" s="283">
        <f t="shared" si="55"/>
        <v>1.5401540154015401</v>
      </c>
      <c r="DT38" s="367">
        <f t="shared" si="77"/>
        <v>81.078245429966515</v>
      </c>
      <c r="DU38" s="323">
        <f t="shared" si="78"/>
        <v>83.606645518576272</v>
      </c>
      <c r="DV38" s="217">
        <v>25705</v>
      </c>
      <c r="DW38" s="211">
        <v>19089</v>
      </c>
      <c r="DX38" s="211">
        <v>443</v>
      </c>
      <c r="DY38" s="211">
        <v>294</v>
      </c>
      <c r="DZ38" s="211">
        <v>20092</v>
      </c>
      <c r="EA38" s="211">
        <v>15550</v>
      </c>
      <c r="EB38" s="211">
        <v>216</v>
      </c>
      <c r="EC38" s="211">
        <v>0</v>
      </c>
      <c r="ED38" s="206">
        <v>0</v>
      </c>
      <c r="EE38" s="206">
        <v>0</v>
      </c>
      <c r="EF38" s="211">
        <v>112</v>
      </c>
      <c r="EG38" s="211">
        <v>83</v>
      </c>
      <c r="EH38" s="211">
        <v>9</v>
      </c>
      <c r="EI38" s="211">
        <v>4</v>
      </c>
      <c r="EJ38" s="211">
        <v>6</v>
      </c>
      <c r="EK38" s="211">
        <v>2</v>
      </c>
      <c r="EL38" s="211">
        <v>250</v>
      </c>
      <c r="EM38" s="211">
        <v>190</v>
      </c>
      <c r="EN38" s="211">
        <v>4577</v>
      </c>
      <c r="EO38" s="218">
        <v>2966</v>
      </c>
      <c r="EP38" s="282">
        <f t="shared" si="58"/>
        <v>5.0066586340287902</v>
      </c>
      <c r="EQ38" s="283">
        <f t="shared" si="59"/>
        <v>4.5861138719295758</v>
      </c>
      <c r="ER38" s="367">
        <f t="shared" si="79"/>
        <v>53.683836589698039</v>
      </c>
      <c r="ES38" s="323">
        <f t="shared" si="80"/>
        <v>51.821115721530667</v>
      </c>
      <c r="ET38" s="217">
        <v>31538</v>
      </c>
      <c r="EU38" s="211">
        <v>21129</v>
      </c>
      <c r="EV38" s="211">
        <v>1579</v>
      </c>
      <c r="EW38" s="211">
        <v>969</v>
      </c>
      <c r="EX38" s="211">
        <v>15112</v>
      </c>
      <c r="EY38" s="211">
        <v>10116</v>
      </c>
      <c r="EZ38" s="211">
        <v>964</v>
      </c>
      <c r="FA38" s="211">
        <v>0</v>
      </c>
      <c r="FB38" s="206">
        <v>0</v>
      </c>
      <c r="FC38" s="206">
        <v>0</v>
      </c>
      <c r="FD38" s="211">
        <v>571</v>
      </c>
      <c r="FE38" s="211">
        <v>386</v>
      </c>
      <c r="FF38" s="211">
        <v>205</v>
      </c>
      <c r="FG38" s="211">
        <v>118</v>
      </c>
      <c r="FH38" s="211">
        <v>17</v>
      </c>
      <c r="FI38" s="211">
        <v>8</v>
      </c>
      <c r="FJ38" s="211">
        <v>623</v>
      </c>
      <c r="FK38" s="211">
        <v>513</v>
      </c>
      <c r="FL38" s="211">
        <v>12467</v>
      </c>
      <c r="FM38" s="214">
        <v>9019</v>
      </c>
      <c r="FN38" s="114"/>
      <c r="FO38" s="114"/>
      <c r="FP38" s="114"/>
      <c r="FQ38" s="114"/>
      <c r="FR38" s="114"/>
      <c r="FS38" s="114"/>
      <c r="FT38" s="114"/>
      <c r="FU38" s="114"/>
      <c r="FV38" s="114"/>
      <c r="FW38" s="114"/>
      <c r="FX38" s="114"/>
      <c r="FY38" s="114"/>
      <c r="FZ38" s="114"/>
      <c r="GA38" s="114"/>
      <c r="GB38" s="114"/>
      <c r="GC38" s="114"/>
      <c r="GD38" s="114"/>
      <c r="GE38" s="114"/>
      <c r="GF38" s="114"/>
      <c r="GG38" s="114"/>
      <c r="GH38" s="114"/>
      <c r="GI38" s="114"/>
      <c r="GJ38" s="114"/>
      <c r="GK38" s="114"/>
      <c r="GL38" s="114"/>
      <c r="GM38" s="114"/>
      <c r="GN38" s="114"/>
      <c r="GO38" s="114"/>
      <c r="GP38" s="114"/>
      <c r="GQ38" s="114"/>
      <c r="GR38" s="114"/>
      <c r="GS38" s="114"/>
      <c r="IY38" s="204"/>
      <c r="IZ38" s="204"/>
      <c r="JA38" s="204"/>
      <c r="JB38" s="204"/>
      <c r="JC38" s="204"/>
      <c r="JD38" s="204"/>
      <c r="JE38" s="204"/>
      <c r="JF38" s="204"/>
      <c r="JG38" s="204"/>
      <c r="JH38" s="204"/>
      <c r="JI38" s="204"/>
      <c r="JJ38" s="204"/>
      <c r="JK38" s="204"/>
      <c r="JL38" s="204"/>
      <c r="JM38" s="204"/>
      <c r="JN38" s="204"/>
      <c r="JO38" s="204"/>
      <c r="JP38" s="204"/>
      <c r="JQ38" s="204"/>
      <c r="JR38" s="204"/>
      <c r="JS38" s="204"/>
      <c r="JT38" s="204"/>
      <c r="JU38" s="204"/>
      <c r="JV38" s="204"/>
      <c r="JW38" s="204"/>
      <c r="JX38" s="204"/>
      <c r="JY38" s="204"/>
      <c r="JZ38" s="204"/>
      <c r="KA38" s="204"/>
      <c r="KB38" s="204"/>
      <c r="KC38" s="204"/>
      <c r="KD38" s="204"/>
      <c r="KE38" s="204"/>
      <c r="KF38" s="204"/>
      <c r="KG38" s="204"/>
      <c r="KH38" s="204"/>
      <c r="KI38" s="204"/>
      <c r="KJ38" s="204"/>
      <c r="KK38" s="204"/>
      <c r="KL38" s="204"/>
      <c r="KM38" s="204"/>
      <c r="KN38" s="204"/>
      <c r="KO38" s="204"/>
      <c r="KP38" s="204"/>
      <c r="KQ38" s="204"/>
      <c r="KR38" s="204"/>
      <c r="KS38" s="204"/>
      <c r="KT38" s="204"/>
      <c r="KU38" s="204"/>
      <c r="KV38" s="204"/>
      <c r="KW38" s="204"/>
      <c r="KX38" s="204"/>
      <c r="KY38" s="204"/>
      <c r="KZ38" s="204"/>
      <c r="LA38" s="204"/>
      <c r="LB38" s="204"/>
      <c r="LC38" s="204"/>
      <c r="LD38" s="204"/>
      <c r="LE38" s="204"/>
      <c r="LF38" s="204"/>
      <c r="LG38" s="204"/>
      <c r="LH38" s="204"/>
      <c r="LI38" s="204"/>
      <c r="LJ38" s="204"/>
      <c r="LK38" s="204"/>
      <c r="LL38" s="204"/>
      <c r="LM38" s="204"/>
      <c r="LN38" s="204"/>
      <c r="LO38" s="204"/>
      <c r="LP38" s="204"/>
      <c r="LQ38" s="204"/>
    </row>
    <row r="39" spans="1:329" s="115" customFormat="1" x14ac:dyDescent="0.3">
      <c r="A39" s="542">
        <v>2012</v>
      </c>
      <c r="B39" s="282">
        <f t="shared" si="62"/>
        <v>8.5122998828582581</v>
      </c>
      <c r="C39" s="283">
        <f t="shared" si="39"/>
        <v>8.7180367255877815</v>
      </c>
      <c r="D39" s="367">
        <f t="shared" si="67"/>
        <v>58.15741857659831</v>
      </c>
      <c r="E39" s="323">
        <f t="shared" si="68"/>
        <v>58.082780163998436</v>
      </c>
      <c r="F39" s="213">
        <v>7683</v>
      </c>
      <c r="G39" s="206">
        <v>5827</v>
      </c>
      <c r="H39" s="206">
        <v>654</v>
      </c>
      <c r="I39" s="206">
        <v>508</v>
      </c>
      <c r="J39" s="206">
        <v>3857</v>
      </c>
      <c r="K39" s="206">
        <v>2975</v>
      </c>
      <c r="L39" s="206">
        <v>149</v>
      </c>
      <c r="M39" s="206">
        <v>0</v>
      </c>
      <c r="N39" s="206">
        <v>0</v>
      </c>
      <c r="O39" s="206">
        <v>0</v>
      </c>
      <c r="P39" s="206">
        <v>104</v>
      </c>
      <c r="Q39" s="206">
        <v>73</v>
      </c>
      <c r="R39" s="206">
        <v>139</v>
      </c>
      <c r="S39" s="206">
        <v>94</v>
      </c>
      <c r="T39" s="206">
        <v>2</v>
      </c>
      <c r="U39" s="206">
        <v>2</v>
      </c>
      <c r="V39" s="206">
        <v>107</v>
      </c>
      <c r="W39" s="206">
        <v>101</v>
      </c>
      <c r="X39" s="206">
        <v>2671</v>
      </c>
      <c r="Y39" s="212">
        <v>2074</v>
      </c>
      <c r="Z39" s="282">
        <f t="shared" si="42"/>
        <v>4.1141453596465798</v>
      </c>
      <c r="AA39" s="283">
        <f t="shared" si="43"/>
        <v>3.943522288339075</v>
      </c>
      <c r="AB39" s="367">
        <f t="shared" si="69"/>
        <v>66.276864728192166</v>
      </c>
      <c r="AC39" s="323">
        <f t="shared" si="70"/>
        <v>66.537467700258404</v>
      </c>
      <c r="AD39" s="213">
        <v>58627</v>
      </c>
      <c r="AE39" s="206">
        <v>38316</v>
      </c>
      <c r="AF39" s="206">
        <v>2412</v>
      </c>
      <c r="AG39" s="206">
        <v>1511</v>
      </c>
      <c r="AH39" s="206">
        <v>35649</v>
      </c>
      <c r="AI39" s="206">
        <v>23690</v>
      </c>
      <c r="AJ39" s="206">
        <v>785</v>
      </c>
      <c r="AK39" s="206">
        <v>0</v>
      </c>
      <c r="AL39" s="206">
        <v>0</v>
      </c>
      <c r="AM39" s="206">
        <v>0</v>
      </c>
      <c r="AN39" s="206">
        <v>483</v>
      </c>
      <c r="AO39" s="206">
        <v>336</v>
      </c>
      <c r="AP39" s="206">
        <v>560</v>
      </c>
      <c r="AQ39" s="206">
        <v>346</v>
      </c>
      <c r="AR39" s="206">
        <v>27</v>
      </c>
      <c r="AS39" s="206">
        <v>9</v>
      </c>
      <c r="AT39" s="206">
        <v>1055</v>
      </c>
      <c r="AU39" s="206">
        <v>846</v>
      </c>
      <c r="AV39" s="206">
        <v>17656</v>
      </c>
      <c r="AW39" s="212">
        <v>11578</v>
      </c>
      <c r="AX39" s="282">
        <f t="shared" si="46"/>
        <v>1.8701407858793866</v>
      </c>
      <c r="AY39" s="283">
        <f t="shared" si="47"/>
        <v>1.8044619422572179</v>
      </c>
      <c r="AZ39" s="367">
        <f t="shared" si="71"/>
        <v>83.638743455497377</v>
      </c>
      <c r="BA39" s="323">
        <f t="shared" si="72"/>
        <v>83.90895708300306</v>
      </c>
      <c r="BB39" s="217">
        <v>9518</v>
      </c>
      <c r="BC39" s="211">
        <v>9144</v>
      </c>
      <c r="BD39" s="211">
        <v>178</v>
      </c>
      <c r="BE39" s="211">
        <v>165</v>
      </c>
      <c r="BF39" s="211">
        <v>7668</v>
      </c>
      <c r="BG39" s="211">
        <v>7410</v>
      </c>
      <c r="BH39" s="211">
        <v>20</v>
      </c>
      <c r="BI39" s="211">
        <v>0</v>
      </c>
      <c r="BJ39" s="206">
        <v>0</v>
      </c>
      <c r="BK39" s="206">
        <v>0</v>
      </c>
      <c r="BL39" s="211">
        <v>49</v>
      </c>
      <c r="BM39" s="211">
        <v>48</v>
      </c>
      <c r="BN39" s="211">
        <v>19</v>
      </c>
      <c r="BO39" s="211">
        <v>19</v>
      </c>
      <c r="BP39" s="211">
        <v>3</v>
      </c>
      <c r="BQ39" s="211">
        <v>2</v>
      </c>
      <c r="BR39" s="211">
        <v>130</v>
      </c>
      <c r="BS39" s="211">
        <v>127</v>
      </c>
      <c r="BT39" s="211">
        <v>1451</v>
      </c>
      <c r="BU39" s="214">
        <v>1373</v>
      </c>
      <c r="BV39" s="282">
        <f t="shared" si="63"/>
        <v>2.6427366899542277</v>
      </c>
      <c r="BW39" s="283">
        <f t="shared" si="64"/>
        <v>2.9089771660932127</v>
      </c>
      <c r="BX39" s="367">
        <f t="shared" si="73"/>
        <v>71.994944283945514</v>
      </c>
      <c r="BY39" s="323">
        <f t="shared" si="74"/>
        <v>66.484154637464741</v>
      </c>
      <c r="BZ39" s="213">
        <v>41510</v>
      </c>
      <c r="CA39" s="206">
        <v>6394</v>
      </c>
      <c r="CB39" s="206">
        <v>1097</v>
      </c>
      <c r="CC39" s="206">
        <v>186</v>
      </c>
      <c r="CD39" s="206">
        <v>27911</v>
      </c>
      <c r="CE39" s="206">
        <v>4007</v>
      </c>
      <c r="CF39" s="206">
        <v>904</v>
      </c>
      <c r="CG39" s="206">
        <v>0</v>
      </c>
      <c r="CH39" s="206">
        <v>0</v>
      </c>
      <c r="CI39" s="206">
        <v>0</v>
      </c>
      <c r="CJ39" s="206">
        <v>393</v>
      </c>
      <c r="CK39" s="206">
        <v>91</v>
      </c>
      <c r="CL39" s="206">
        <v>359</v>
      </c>
      <c r="CM39" s="206">
        <v>79</v>
      </c>
      <c r="CN39" s="206">
        <v>28</v>
      </c>
      <c r="CO39" s="206">
        <v>0</v>
      </c>
      <c r="CP39" s="206">
        <v>354</v>
      </c>
      <c r="CQ39" s="206">
        <v>102</v>
      </c>
      <c r="CR39" s="206">
        <v>10464</v>
      </c>
      <c r="CS39" s="212">
        <v>1929</v>
      </c>
      <c r="CT39" s="282">
        <f t="shared" si="50"/>
        <v>3.5436281414485875</v>
      </c>
      <c r="CU39" s="283">
        <f t="shared" si="51"/>
        <v>4.4900077861406702</v>
      </c>
      <c r="CV39" s="367">
        <f t="shared" si="75"/>
        <v>60.859073359073356</v>
      </c>
      <c r="CW39" s="323">
        <f t="shared" si="76"/>
        <v>59.230876410756586</v>
      </c>
      <c r="CX39" s="213">
        <v>13489</v>
      </c>
      <c r="CY39" s="206">
        <v>7706</v>
      </c>
      <c r="CZ39" s="206">
        <v>478</v>
      </c>
      <c r="DA39" s="206">
        <v>346</v>
      </c>
      <c r="DB39" s="206">
        <v>7566</v>
      </c>
      <c r="DC39" s="206">
        <v>4251</v>
      </c>
      <c r="DD39" s="206">
        <v>304</v>
      </c>
      <c r="DE39" s="206">
        <v>0</v>
      </c>
      <c r="DF39" s="206">
        <v>0</v>
      </c>
      <c r="DG39" s="206">
        <v>0</v>
      </c>
      <c r="DH39" s="206">
        <v>139</v>
      </c>
      <c r="DI39" s="206">
        <v>97</v>
      </c>
      <c r="DJ39" s="206">
        <v>35</v>
      </c>
      <c r="DK39" s="206">
        <v>16</v>
      </c>
      <c r="DL39" s="206">
        <v>26</v>
      </c>
      <c r="DM39" s="206">
        <v>6</v>
      </c>
      <c r="DN39" s="206">
        <v>214</v>
      </c>
      <c r="DO39" s="206">
        <v>161</v>
      </c>
      <c r="DP39" s="206">
        <v>4727</v>
      </c>
      <c r="DQ39" s="212">
        <v>2829</v>
      </c>
      <c r="DR39" s="282">
        <f t="shared" si="54"/>
        <v>2.075043694916515</v>
      </c>
      <c r="DS39" s="283">
        <f t="shared" si="55"/>
        <v>1.7267342636281497</v>
      </c>
      <c r="DT39" s="367">
        <f t="shared" si="77"/>
        <v>79.485488126649074</v>
      </c>
      <c r="DU39" s="323">
        <f t="shared" si="78"/>
        <v>82.005394750492783</v>
      </c>
      <c r="DV39" s="213">
        <v>26891</v>
      </c>
      <c r="DW39" s="206">
        <v>19922</v>
      </c>
      <c r="DX39" s="206">
        <v>558</v>
      </c>
      <c r="DY39" s="206">
        <v>344</v>
      </c>
      <c r="DZ39" s="206">
        <v>20485</v>
      </c>
      <c r="EA39" s="206">
        <v>15809</v>
      </c>
      <c r="EB39" s="206">
        <v>215</v>
      </c>
      <c r="EC39" s="206">
        <v>0</v>
      </c>
      <c r="ED39" s="206">
        <v>0</v>
      </c>
      <c r="EE39" s="206">
        <v>0</v>
      </c>
      <c r="EF39" s="206">
        <v>114</v>
      </c>
      <c r="EG39" s="206">
        <v>84</v>
      </c>
      <c r="EH39" s="206">
        <v>7</v>
      </c>
      <c r="EI39" s="206">
        <v>5</v>
      </c>
      <c r="EJ39" s="206">
        <v>5</v>
      </c>
      <c r="EK39" s="206">
        <v>3</v>
      </c>
      <c r="EL39" s="206">
        <v>334</v>
      </c>
      <c r="EM39" s="206">
        <v>292</v>
      </c>
      <c r="EN39" s="206">
        <v>5173</v>
      </c>
      <c r="EO39" s="212">
        <v>3385</v>
      </c>
      <c r="EP39" s="282">
        <f t="shared" si="58"/>
        <v>5.2404477518604216</v>
      </c>
      <c r="EQ39" s="283">
        <f t="shared" si="59"/>
        <v>4.7819577016657311</v>
      </c>
      <c r="ER39" s="367">
        <f t="shared" si="79"/>
        <v>56.375720917147277</v>
      </c>
      <c r="ES39" s="323">
        <f t="shared" si="80"/>
        <v>55.271145285309586</v>
      </c>
      <c r="ET39" s="217">
        <v>31982</v>
      </c>
      <c r="EU39" s="211">
        <v>21372</v>
      </c>
      <c r="EV39" s="211">
        <v>1676</v>
      </c>
      <c r="EW39" s="211">
        <v>1022</v>
      </c>
      <c r="EX39" s="211">
        <v>16031</v>
      </c>
      <c r="EY39" s="211">
        <v>10926</v>
      </c>
      <c r="EZ39" s="211">
        <v>1122</v>
      </c>
      <c r="FA39" s="211">
        <v>0</v>
      </c>
      <c r="FB39" s="206">
        <v>0</v>
      </c>
      <c r="FC39" s="206">
        <v>0</v>
      </c>
      <c r="FD39" s="211">
        <v>376</v>
      </c>
      <c r="FE39" s="211">
        <v>285</v>
      </c>
      <c r="FF39" s="211">
        <v>163</v>
      </c>
      <c r="FG39" s="211">
        <v>122</v>
      </c>
      <c r="FH39" s="211">
        <v>25</v>
      </c>
      <c r="FI39" s="211">
        <v>12</v>
      </c>
      <c r="FJ39" s="211">
        <v>560</v>
      </c>
      <c r="FK39" s="211">
        <v>448</v>
      </c>
      <c r="FL39" s="211">
        <v>12029</v>
      </c>
      <c r="FM39" s="214">
        <v>8557</v>
      </c>
      <c r="FN39" s="114"/>
      <c r="FO39" s="114"/>
      <c r="FP39" s="114"/>
      <c r="FQ39" s="114"/>
      <c r="FR39" s="114"/>
      <c r="FS39" s="114"/>
      <c r="FT39" s="114"/>
      <c r="FU39" s="114"/>
      <c r="FV39" s="114"/>
      <c r="FW39" s="114"/>
      <c r="FX39" s="114"/>
      <c r="FY39" s="114"/>
      <c r="FZ39" s="114"/>
      <c r="GA39" s="114"/>
      <c r="GB39" s="114"/>
      <c r="GC39" s="114"/>
      <c r="GD39" s="114"/>
      <c r="GE39" s="114"/>
      <c r="GF39" s="114"/>
      <c r="GG39" s="114"/>
      <c r="GH39" s="114"/>
      <c r="GI39" s="114"/>
      <c r="GJ39" s="114"/>
      <c r="GK39" s="114"/>
      <c r="GL39" s="114"/>
      <c r="GM39" s="114"/>
      <c r="GN39" s="114"/>
      <c r="GO39" s="114"/>
      <c r="GP39" s="114"/>
      <c r="GQ39" s="114"/>
      <c r="GR39" s="114"/>
      <c r="GS39" s="114"/>
      <c r="IY39" s="204"/>
      <c r="IZ39" s="204"/>
      <c r="JA39" s="204"/>
      <c r="JB39" s="204"/>
      <c r="JC39" s="204"/>
      <c r="JD39" s="204"/>
      <c r="JE39" s="204"/>
      <c r="JF39" s="204"/>
      <c r="JG39" s="204"/>
      <c r="JH39" s="204"/>
      <c r="JI39" s="204"/>
      <c r="JJ39" s="204"/>
      <c r="JK39" s="204"/>
      <c r="JL39" s="204"/>
      <c r="JM39" s="204"/>
      <c r="JN39" s="204"/>
      <c r="JO39" s="204"/>
      <c r="JP39" s="204"/>
      <c r="JQ39" s="204"/>
      <c r="JR39" s="204"/>
      <c r="JS39" s="204"/>
      <c r="JT39" s="204"/>
      <c r="JU39" s="204"/>
      <c r="JV39" s="204"/>
      <c r="JW39" s="204"/>
      <c r="JX39" s="204"/>
      <c r="JY39" s="204"/>
      <c r="JZ39" s="204"/>
      <c r="KA39" s="204"/>
      <c r="KB39" s="204"/>
      <c r="KC39" s="204"/>
      <c r="KD39" s="204"/>
      <c r="KE39" s="204"/>
      <c r="KF39" s="204"/>
      <c r="KG39" s="204"/>
      <c r="KH39" s="204"/>
      <c r="KI39" s="204"/>
      <c r="KJ39" s="204"/>
      <c r="KK39" s="204"/>
      <c r="KL39" s="204"/>
      <c r="KM39" s="204"/>
      <c r="KN39" s="204"/>
      <c r="KO39" s="204"/>
      <c r="KP39" s="204"/>
      <c r="KQ39" s="204"/>
      <c r="KR39" s="204"/>
      <c r="KS39" s="204"/>
      <c r="KT39" s="204"/>
      <c r="KU39" s="204"/>
      <c r="KV39" s="204"/>
      <c r="KW39" s="204"/>
      <c r="KX39" s="204"/>
      <c r="KY39" s="204"/>
      <c r="KZ39" s="204"/>
      <c r="LA39" s="204"/>
      <c r="LB39" s="204"/>
      <c r="LC39" s="204"/>
      <c r="LD39" s="204"/>
      <c r="LE39" s="204"/>
      <c r="LF39" s="204"/>
      <c r="LG39" s="204"/>
      <c r="LH39" s="204"/>
      <c r="LI39" s="204"/>
      <c r="LJ39" s="204"/>
      <c r="LK39" s="204"/>
      <c r="LL39" s="204"/>
      <c r="LM39" s="204"/>
      <c r="LN39" s="204"/>
      <c r="LO39" s="204"/>
      <c r="LP39" s="204"/>
      <c r="LQ39" s="204"/>
    </row>
    <row r="40" spans="1:329" s="115" customFormat="1" x14ac:dyDescent="0.3">
      <c r="A40" s="542">
        <v>2013</v>
      </c>
      <c r="B40" s="282">
        <f t="shared" si="62"/>
        <v>10.234689626440773</v>
      </c>
      <c r="C40" s="283">
        <f t="shared" si="39"/>
        <v>10.476190476190476</v>
      </c>
      <c r="D40" s="367">
        <f t="shared" si="67"/>
        <v>57.208163265306119</v>
      </c>
      <c r="E40" s="323">
        <f t="shared" si="68"/>
        <v>56.6282722513089</v>
      </c>
      <c r="F40" s="213">
        <v>7201</v>
      </c>
      <c r="G40" s="206">
        <v>5460</v>
      </c>
      <c r="H40" s="206">
        <v>737</v>
      </c>
      <c r="I40" s="206">
        <v>572</v>
      </c>
      <c r="J40" s="206">
        <v>3504</v>
      </c>
      <c r="K40" s="206">
        <v>2704</v>
      </c>
      <c r="L40" s="206">
        <v>166</v>
      </c>
      <c r="M40" s="206">
        <v>0</v>
      </c>
      <c r="N40" s="206">
        <v>0</v>
      </c>
      <c r="O40" s="206">
        <v>0</v>
      </c>
      <c r="P40" s="206">
        <v>41</v>
      </c>
      <c r="Q40" s="206">
        <v>33</v>
      </c>
      <c r="R40" s="206">
        <v>77</v>
      </c>
      <c r="S40" s="206">
        <v>41</v>
      </c>
      <c r="T40" s="206">
        <v>7</v>
      </c>
      <c r="U40" s="206">
        <v>6</v>
      </c>
      <c r="V40" s="206">
        <v>89</v>
      </c>
      <c r="W40" s="206">
        <v>66</v>
      </c>
      <c r="X40" s="206">
        <v>2580</v>
      </c>
      <c r="Y40" s="212">
        <v>2038</v>
      </c>
      <c r="Z40" s="282">
        <f t="shared" si="42"/>
        <v>4.7684144257577117</v>
      </c>
      <c r="AA40" s="283">
        <f t="shared" si="43"/>
        <v>4.9000081848689057</v>
      </c>
      <c r="AB40" s="367">
        <f t="shared" si="69"/>
        <v>65.826442163993221</v>
      </c>
      <c r="AC40" s="323">
        <f t="shared" si="70"/>
        <v>66.247771836007132</v>
      </c>
      <c r="AD40" s="213">
        <v>55595</v>
      </c>
      <c r="AE40" s="206">
        <v>36653</v>
      </c>
      <c r="AF40" s="206">
        <v>2651</v>
      </c>
      <c r="AG40" s="206">
        <v>1796</v>
      </c>
      <c r="AH40" s="206">
        <v>33035</v>
      </c>
      <c r="AI40" s="206">
        <v>22299</v>
      </c>
      <c r="AJ40" s="206">
        <v>1123</v>
      </c>
      <c r="AK40" s="206">
        <v>0</v>
      </c>
      <c r="AL40" s="206">
        <v>0</v>
      </c>
      <c r="AM40" s="206">
        <v>0</v>
      </c>
      <c r="AN40" s="206">
        <v>614</v>
      </c>
      <c r="AO40" s="206">
        <v>370</v>
      </c>
      <c r="AP40" s="206">
        <v>423</v>
      </c>
      <c r="AQ40" s="206">
        <v>254</v>
      </c>
      <c r="AR40" s="206">
        <v>22</v>
      </c>
      <c r="AS40" s="206">
        <v>13</v>
      </c>
      <c r="AT40" s="206">
        <v>1191</v>
      </c>
      <c r="AU40" s="206">
        <v>930</v>
      </c>
      <c r="AV40" s="206">
        <v>16536</v>
      </c>
      <c r="AW40" s="212">
        <v>10991</v>
      </c>
      <c r="AX40" s="282">
        <f t="shared" si="46"/>
        <v>1.7825681417763501</v>
      </c>
      <c r="AY40" s="283">
        <f t="shared" si="47"/>
        <v>1.7329910141206675</v>
      </c>
      <c r="AZ40" s="367">
        <f t="shared" si="71"/>
        <v>84.711940778886387</v>
      </c>
      <c r="BA40" s="323">
        <f t="shared" si="72"/>
        <v>84.900033138186231</v>
      </c>
      <c r="BB40" s="217">
        <v>9649</v>
      </c>
      <c r="BC40" s="211">
        <v>9348</v>
      </c>
      <c r="BD40" s="211">
        <v>172</v>
      </c>
      <c r="BE40" s="211">
        <v>162</v>
      </c>
      <c r="BF40" s="211">
        <v>7896</v>
      </c>
      <c r="BG40" s="211">
        <v>7686</v>
      </c>
      <c r="BH40" s="211">
        <v>17</v>
      </c>
      <c r="BI40" s="211">
        <v>0</v>
      </c>
      <c r="BJ40" s="206">
        <v>0</v>
      </c>
      <c r="BK40" s="206">
        <v>0</v>
      </c>
      <c r="BL40" s="211">
        <v>40</v>
      </c>
      <c r="BM40" s="211">
        <v>35</v>
      </c>
      <c r="BN40" s="211">
        <v>20</v>
      </c>
      <c r="BO40" s="211">
        <v>19</v>
      </c>
      <c r="BP40" s="211">
        <v>1</v>
      </c>
      <c r="BQ40" s="211">
        <v>1</v>
      </c>
      <c r="BR40" s="211">
        <v>118</v>
      </c>
      <c r="BS40" s="211">
        <v>113</v>
      </c>
      <c r="BT40" s="211">
        <v>1385</v>
      </c>
      <c r="BU40" s="214">
        <v>1332</v>
      </c>
      <c r="BV40" s="282">
        <f t="shared" si="63"/>
        <v>3.0394609725284254</v>
      </c>
      <c r="BW40" s="283">
        <f t="shared" si="64"/>
        <v>4.6129541864139023</v>
      </c>
      <c r="BX40" s="367">
        <f t="shared" si="73"/>
        <v>70.64715359828142</v>
      </c>
      <c r="BY40" s="323">
        <f t="shared" si="74"/>
        <v>64.5999660268388</v>
      </c>
      <c r="BZ40" s="213">
        <v>40369</v>
      </c>
      <c r="CA40" s="206">
        <v>6330</v>
      </c>
      <c r="CB40" s="206">
        <v>1227</v>
      </c>
      <c r="CC40" s="206">
        <v>292</v>
      </c>
      <c r="CD40" s="206">
        <v>26309</v>
      </c>
      <c r="CE40" s="206">
        <v>3803</v>
      </c>
      <c r="CF40" s="206">
        <v>1185</v>
      </c>
      <c r="CG40" s="206">
        <v>0</v>
      </c>
      <c r="CH40" s="206">
        <v>0</v>
      </c>
      <c r="CI40" s="206">
        <v>0</v>
      </c>
      <c r="CJ40" s="206">
        <v>273</v>
      </c>
      <c r="CK40" s="206">
        <v>48</v>
      </c>
      <c r="CL40" s="206">
        <v>374</v>
      </c>
      <c r="CM40" s="206">
        <v>83</v>
      </c>
      <c r="CN40" s="206">
        <v>32</v>
      </c>
      <c r="CO40" s="206">
        <v>1</v>
      </c>
      <c r="CP40" s="206">
        <v>311</v>
      </c>
      <c r="CQ40" s="206">
        <v>67</v>
      </c>
      <c r="CR40" s="206">
        <v>10658</v>
      </c>
      <c r="CS40" s="212">
        <v>2036</v>
      </c>
      <c r="CT40" s="282">
        <f t="shared" si="50"/>
        <v>3.6443369121427489</v>
      </c>
      <c r="CU40" s="283">
        <f t="shared" si="51"/>
        <v>4.8515376458112405</v>
      </c>
      <c r="CV40" s="367">
        <f t="shared" si="75"/>
        <v>61.110197368421048</v>
      </c>
      <c r="CW40" s="323">
        <f t="shared" si="76"/>
        <v>59.06632507828067</v>
      </c>
      <c r="CX40" s="213">
        <v>13226</v>
      </c>
      <c r="CY40" s="206">
        <v>7544</v>
      </c>
      <c r="CZ40" s="206">
        <v>482</v>
      </c>
      <c r="DA40" s="206">
        <v>366</v>
      </c>
      <c r="DB40" s="206">
        <v>7431</v>
      </c>
      <c r="DC40" s="206">
        <v>4150</v>
      </c>
      <c r="DD40" s="206">
        <v>359</v>
      </c>
      <c r="DE40" s="206">
        <v>0</v>
      </c>
      <c r="DF40" s="206">
        <v>0</v>
      </c>
      <c r="DG40" s="206">
        <v>0</v>
      </c>
      <c r="DH40" s="206">
        <v>128</v>
      </c>
      <c r="DI40" s="206">
        <v>76</v>
      </c>
      <c r="DJ40" s="206">
        <v>32</v>
      </c>
      <c r="DK40" s="206">
        <v>21</v>
      </c>
      <c r="DL40" s="206">
        <v>20</v>
      </c>
      <c r="DM40" s="206">
        <v>2</v>
      </c>
      <c r="DN40" s="206">
        <v>173</v>
      </c>
      <c r="DO40" s="206">
        <v>129</v>
      </c>
      <c r="DP40" s="206">
        <v>4601</v>
      </c>
      <c r="DQ40" s="212">
        <v>2800</v>
      </c>
      <c r="DR40" s="282">
        <f t="shared" si="54"/>
        <v>2.6765500620755129</v>
      </c>
      <c r="DS40" s="283">
        <f t="shared" si="55"/>
        <v>2.4131321570747528</v>
      </c>
      <c r="DT40" s="367">
        <f t="shared" si="77"/>
        <v>78.845858306439226</v>
      </c>
      <c r="DU40" s="323">
        <f t="shared" si="78"/>
        <v>80.645654055705478</v>
      </c>
      <c r="DV40" s="213">
        <v>27386</v>
      </c>
      <c r="DW40" s="206">
        <v>20347</v>
      </c>
      <c r="DX40" s="206">
        <v>733</v>
      </c>
      <c r="DY40" s="206">
        <v>491</v>
      </c>
      <c r="DZ40" s="206">
        <v>20522</v>
      </c>
      <c r="EA40" s="206">
        <v>15838</v>
      </c>
      <c r="EB40" s="206">
        <v>353</v>
      </c>
      <c r="EC40" s="206">
        <v>0</v>
      </c>
      <c r="ED40" s="206">
        <v>0</v>
      </c>
      <c r="EE40" s="206">
        <v>0</v>
      </c>
      <c r="EF40" s="206">
        <v>113</v>
      </c>
      <c r="EG40" s="206">
        <v>81</v>
      </c>
      <c r="EH40" s="206">
        <v>10</v>
      </c>
      <c r="EI40" s="206">
        <v>7</v>
      </c>
      <c r="EJ40" s="206">
        <v>9</v>
      </c>
      <c r="EK40" s="206">
        <v>5</v>
      </c>
      <c r="EL40" s="206">
        <v>253</v>
      </c>
      <c r="EM40" s="206">
        <v>205</v>
      </c>
      <c r="EN40" s="206">
        <v>5393</v>
      </c>
      <c r="EO40" s="212">
        <v>3720</v>
      </c>
      <c r="EP40" s="282">
        <f t="shared" si="58"/>
        <v>5.9316364563091337</v>
      </c>
      <c r="EQ40" s="283">
        <f t="shared" si="59"/>
        <v>5.6742573329584856</v>
      </c>
      <c r="ER40" s="367">
        <f t="shared" si="79"/>
        <v>57.626262626262623</v>
      </c>
      <c r="ES40" s="323">
        <f t="shared" si="80"/>
        <v>56.454818816574083</v>
      </c>
      <c r="ET40" s="217">
        <v>31391</v>
      </c>
      <c r="EU40" s="211">
        <v>21342</v>
      </c>
      <c r="EV40" s="211">
        <v>1862</v>
      </c>
      <c r="EW40" s="211">
        <v>1211</v>
      </c>
      <c r="EX40" s="211">
        <v>15974</v>
      </c>
      <c r="EY40" s="211">
        <v>11077</v>
      </c>
      <c r="EZ40" s="211">
        <v>1168</v>
      </c>
      <c r="FA40" s="211">
        <v>0</v>
      </c>
      <c r="FB40" s="206">
        <v>0</v>
      </c>
      <c r="FC40" s="206">
        <v>0</v>
      </c>
      <c r="FD40" s="211">
        <v>360</v>
      </c>
      <c r="FE40" s="211">
        <v>266</v>
      </c>
      <c r="FF40" s="211">
        <v>172</v>
      </c>
      <c r="FG40" s="211">
        <v>127</v>
      </c>
      <c r="FH40" s="211">
        <v>13</v>
      </c>
      <c r="FI40" s="211">
        <v>8</v>
      </c>
      <c r="FJ40" s="211">
        <v>456</v>
      </c>
      <c r="FK40" s="211">
        <v>375</v>
      </c>
      <c r="FL40" s="211">
        <v>11386</v>
      </c>
      <c r="FM40" s="214">
        <v>8278</v>
      </c>
      <c r="FN40" s="114"/>
      <c r="FO40" s="114"/>
      <c r="FP40" s="114"/>
      <c r="FQ40" s="114"/>
      <c r="FR40" s="114"/>
      <c r="FS40" s="114"/>
      <c r="FT40" s="114"/>
      <c r="FU40" s="114"/>
      <c r="FV40" s="114"/>
      <c r="FW40" s="114"/>
      <c r="FX40" s="114"/>
      <c r="FY40" s="114"/>
      <c r="FZ40" s="114"/>
      <c r="GA40" s="114"/>
      <c r="GB40" s="114"/>
      <c r="GC40" s="114"/>
      <c r="GD40" s="114"/>
      <c r="GE40" s="114"/>
      <c r="GF40" s="114"/>
      <c r="GG40" s="114"/>
      <c r="GH40" s="114"/>
      <c r="GI40" s="114"/>
      <c r="GJ40" s="114"/>
      <c r="GK40" s="114"/>
      <c r="GL40" s="114"/>
      <c r="GM40" s="114"/>
      <c r="GN40" s="114"/>
      <c r="GO40" s="114"/>
      <c r="GP40" s="114"/>
      <c r="GQ40" s="114"/>
      <c r="GR40" s="114"/>
      <c r="GS40" s="114"/>
      <c r="IY40" s="204"/>
      <c r="IZ40" s="204"/>
      <c r="JA40" s="204"/>
      <c r="JB40" s="204"/>
      <c r="JC40" s="204"/>
      <c r="JD40" s="204"/>
      <c r="JE40" s="204"/>
      <c r="JF40" s="204"/>
      <c r="JG40" s="204"/>
      <c r="JH40" s="204"/>
      <c r="JI40" s="204"/>
      <c r="JJ40" s="204"/>
      <c r="JK40" s="204"/>
      <c r="JL40" s="204"/>
      <c r="JM40" s="204"/>
      <c r="JN40" s="204"/>
      <c r="JO40" s="204"/>
      <c r="JP40" s="204"/>
      <c r="JQ40" s="204"/>
      <c r="JR40" s="204"/>
      <c r="JS40" s="204"/>
      <c r="JT40" s="204"/>
      <c r="JU40" s="204"/>
      <c r="JV40" s="204"/>
      <c r="JW40" s="204"/>
      <c r="JX40" s="204"/>
      <c r="JY40" s="204"/>
      <c r="JZ40" s="204"/>
      <c r="KA40" s="204"/>
      <c r="KB40" s="204"/>
      <c r="KC40" s="204"/>
      <c r="KD40" s="204"/>
      <c r="KE40" s="204"/>
      <c r="KF40" s="204"/>
      <c r="KG40" s="204"/>
      <c r="KH40" s="204"/>
      <c r="KI40" s="204"/>
      <c r="KJ40" s="204"/>
      <c r="KK40" s="204"/>
      <c r="KL40" s="204"/>
      <c r="KM40" s="204"/>
      <c r="KN40" s="204"/>
      <c r="KO40" s="204"/>
      <c r="KP40" s="204"/>
      <c r="KQ40" s="204"/>
      <c r="KR40" s="204"/>
      <c r="KS40" s="204"/>
      <c r="KT40" s="204"/>
      <c r="KU40" s="204"/>
      <c r="KV40" s="204"/>
      <c r="KW40" s="204"/>
      <c r="KX40" s="204"/>
      <c r="KY40" s="204"/>
      <c r="KZ40" s="204"/>
      <c r="LA40" s="204"/>
      <c r="LB40" s="204"/>
      <c r="LC40" s="204"/>
      <c r="LD40" s="204"/>
      <c r="LE40" s="204"/>
      <c r="LF40" s="204"/>
      <c r="LG40" s="204"/>
      <c r="LH40" s="204"/>
      <c r="LI40" s="204"/>
      <c r="LJ40" s="204"/>
      <c r="LK40" s="204"/>
      <c r="LL40" s="204"/>
      <c r="LM40" s="204"/>
      <c r="LN40" s="204"/>
      <c r="LO40" s="204"/>
      <c r="LP40" s="204"/>
      <c r="LQ40" s="204"/>
    </row>
    <row r="41" spans="1:329" s="205" customFormat="1" x14ac:dyDescent="0.3">
      <c r="A41" s="542">
        <v>2014</v>
      </c>
      <c r="B41" s="282">
        <f t="shared" si="62"/>
        <v>10.324675324675326</v>
      </c>
      <c r="C41" s="283">
        <f t="shared" si="39"/>
        <v>10.394736842105264</v>
      </c>
      <c r="D41" s="367">
        <f t="shared" si="67"/>
        <v>55.958943166698347</v>
      </c>
      <c r="E41" s="323">
        <f t="shared" si="68"/>
        <v>55.913173652694617</v>
      </c>
      <c r="F41" s="213">
        <v>6160</v>
      </c>
      <c r="G41" s="206">
        <v>4560</v>
      </c>
      <c r="H41" s="206">
        <v>636</v>
      </c>
      <c r="I41" s="206">
        <v>474</v>
      </c>
      <c r="J41" s="206">
        <v>2944</v>
      </c>
      <c r="K41" s="206">
        <v>2241</v>
      </c>
      <c r="L41" s="206">
        <v>142</v>
      </c>
      <c r="M41" s="206">
        <v>0</v>
      </c>
      <c r="N41" s="206">
        <v>0</v>
      </c>
      <c r="O41" s="206">
        <v>0</v>
      </c>
      <c r="P41" s="206">
        <v>51</v>
      </c>
      <c r="Q41" s="206">
        <v>37</v>
      </c>
      <c r="R41" s="206">
        <v>60</v>
      </c>
      <c r="S41" s="206">
        <v>33</v>
      </c>
      <c r="T41" s="206">
        <v>2</v>
      </c>
      <c r="U41" s="206">
        <v>1</v>
      </c>
      <c r="V41" s="206">
        <v>59</v>
      </c>
      <c r="W41" s="206">
        <v>44</v>
      </c>
      <c r="X41" s="206">
        <v>2266</v>
      </c>
      <c r="Y41" s="212">
        <v>1730</v>
      </c>
      <c r="Z41" s="282">
        <f t="shared" si="42"/>
        <v>5.243108333802474</v>
      </c>
      <c r="AA41" s="283">
        <f t="shared" si="43"/>
        <v>5.430149057305524</v>
      </c>
      <c r="AB41" s="367">
        <f t="shared" si="69"/>
        <v>64.924306139613122</v>
      </c>
      <c r="AC41" s="323">
        <f t="shared" si="70"/>
        <v>64.732240779619588</v>
      </c>
      <c r="AD41" s="213">
        <v>53289</v>
      </c>
      <c r="AE41" s="206">
        <v>34953</v>
      </c>
      <c r="AF41" s="206">
        <v>2794</v>
      </c>
      <c r="AG41" s="206">
        <v>1898</v>
      </c>
      <c r="AH41" s="206">
        <v>30878</v>
      </c>
      <c r="AI41" s="206">
        <v>20658</v>
      </c>
      <c r="AJ41" s="206">
        <v>1374</v>
      </c>
      <c r="AK41" s="206">
        <v>0</v>
      </c>
      <c r="AL41" s="206">
        <v>0</v>
      </c>
      <c r="AM41" s="206">
        <v>0</v>
      </c>
      <c r="AN41" s="206">
        <v>595</v>
      </c>
      <c r="AO41" s="206">
        <v>393</v>
      </c>
      <c r="AP41" s="206">
        <v>519</v>
      </c>
      <c r="AQ41" s="206">
        <v>343</v>
      </c>
      <c r="AR41" s="206">
        <v>22</v>
      </c>
      <c r="AS41" s="206">
        <v>7</v>
      </c>
      <c r="AT41" s="206">
        <v>1020</v>
      </c>
      <c r="AU41" s="206">
        <v>792</v>
      </c>
      <c r="AV41" s="206">
        <v>16087</v>
      </c>
      <c r="AW41" s="212">
        <v>10862</v>
      </c>
      <c r="AX41" s="282">
        <f t="shared" si="46"/>
        <v>2.8990024937655861</v>
      </c>
      <c r="AY41" s="283">
        <f t="shared" si="47"/>
        <v>2.8788527397260273</v>
      </c>
      <c r="AZ41" s="367">
        <f t="shared" si="71"/>
        <v>84.900130264871905</v>
      </c>
      <c r="BA41" s="323">
        <f t="shared" si="72"/>
        <v>85.195094760312145</v>
      </c>
      <c r="BB41" s="207">
        <v>9624</v>
      </c>
      <c r="BC41" s="205">
        <v>9344</v>
      </c>
      <c r="BD41" s="205">
        <v>279</v>
      </c>
      <c r="BE41" s="205">
        <v>269</v>
      </c>
      <c r="BF41" s="205">
        <v>7821</v>
      </c>
      <c r="BG41" s="205">
        <v>7642</v>
      </c>
      <c r="BH41" s="205">
        <v>20</v>
      </c>
      <c r="BI41" s="206">
        <v>0</v>
      </c>
      <c r="BJ41" s="206">
        <v>0</v>
      </c>
      <c r="BK41" s="206">
        <v>0</v>
      </c>
      <c r="BL41" s="205">
        <v>45</v>
      </c>
      <c r="BM41" s="205">
        <v>45</v>
      </c>
      <c r="BN41" s="205">
        <v>14</v>
      </c>
      <c r="BO41" s="205">
        <v>9</v>
      </c>
      <c r="BP41" s="205">
        <v>3</v>
      </c>
      <c r="BQ41" s="205">
        <v>3</v>
      </c>
      <c r="BR41" s="205">
        <v>96</v>
      </c>
      <c r="BS41" s="205">
        <v>93</v>
      </c>
      <c r="BT41" s="205">
        <v>1346</v>
      </c>
      <c r="BU41" s="352">
        <v>1283</v>
      </c>
      <c r="BV41" s="282">
        <f t="shared" si="63"/>
        <v>3.2832906139387283</v>
      </c>
      <c r="BW41" s="283">
        <f t="shared" si="64"/>
        <v>5.5441478439425058</v>
      </c>
      <c r="BX41" s="367">
        <f t="shared" si="73"/>
        <v>69.365578224045166</v>
      </c>
      <c r="BY41" s="323">
        <f t="shared" si="74"/>
        <v>64.745124871707148</v>
      </c>
      <c r="BZ41" s="213">
        <v>40965</v>
      </c>
      <c r="CA41" s="206">
        <v>6331</v>
      </c>
      <c r="CB41" s="206">
        <v>1345</v>
      </c>
      <c r="CC41" s="206">
        <v>351</v>
      </c>
      <c r="CD41" s="206">
        <v>26044</v>
      </c>
      <c r="CE41" s="206">
        <v>3785</v>
      </c>
      <c r="CF41" s="206">
        <v>1420</v>
      </c>
      <c r="CG41" s="206">
        <v>0</v>
      </c>
      <c r="CH41" s="206">
        <v>0</v>
      </c>
      <c r="CI41" s="206">
        <v>0</v>
      </c>
      <c r="CJ41" s="206">
        <v>237</v>
      </c>
      <c r="CK41" s="206">
        <v>37</v>
      </c>
      <c r="CL41" s="206">
        <v>332</v>
      </c>
      <c r="CM41" s="206">
        <v>53</v>
      </c>
      <c r="CN41" s="206">
        <v>23</v>
      </c>
      <c r="CO41" s="206">
        <v>0</v>
      </c>
      <c r="CP41" s="206">
        <v>299</v>
      </c>
      <c r="CQ41" s="206">
        <v>81</v>
      </c>
      <c r="CR41" s="206">
        <v>11265</v>
      </c>
      <c r="CS41" s="212">
        <v>2024</v>
      </c>
      <c r="CT41" s="282">
        <f t="shared" si="50"/>
        <v>3.635693215339233</v>
      </c>
      <c r="CU41" s="283">
        <f t="shared" si="51"/>
        <v>4.8780487804878048</v>
      </c>
      <c r="CV41" s="367">
        <f t="shared" si="75"/>
        <v>61.223827300762871</v>
      </c>
      <c r="CW41" s="323">
        <f t="shared" si="76"/>
        <v>58.401258401258403</v>
      </c>
      <c r="CX41" s="213">
        <v>13560</v>
      </c>
      <c r="CY41" s="206">
        <v>7503</v>
      </c>
      <c r="CZ41" s="206">
        <v>493</v>
      </c>
      <c r="DA41" s="206">
        <v>366</v>
      </c>
      <c r="DB41" s="206">
        <v>7544</v>
      </c>
      <c r="DC41" s="206">
        <v>4084</v>
      </c>
      <c r="DD41" s="206">
        <v>532</v>
      </c>
      <c r="DE41" s="206">
        <v>0</v>
      </c>
      <c r="DF41" s="206">
        <v>0</v>
      </c>
      <c r="DG41" s="206">
        <v>0</v>
      </c>
      <c r="DH41" s="206">
        <v>144</v>
      </c>
      <c r="DI41" s="206">
        <v>81</v>
      </c>
      <c r="DJ41" s="206">
        <v>29</v>
      </c>
      <c r="DK41" s="206">
        <v>15</v>
      </c>
      <c r="DL41" s="206">
        <v>24</v>
      </c>
      <c r="DM41" s="206">
        <v>5</v>
      </c>
      <c r="DN41" s="206">
        <v>160</v>
      </c>
      <c r="DO41" s="206">
        <v>124</v>
      </c>
      <c r="DP41" s="206">
        <v>4634</v>
      </c>
      <c r="DQ41" s="212">
        <v>2828</v>
      </c>
      <c r="DR41" s="282">
        <f t="shared" si="54"/>
        <v>2.8039016886340593</v>
      </c>
      <c r="DS41" s="283">
        <f t="shared" si="55"/>
        <v>2.6150724102942533</v>
      </c>
      <c r="DT41" s="367">
        <f t="shared" si="77"/>
        <v>78.803387334315161</v>
      </c>
      <c r="DU41" s="323">
        <f t="shared" si="78"/>
        <v>81.192901898885538</v>
      </c>
      <c r="DV41" s="213">
        <v>28603</v>
      </c>
      <c r="DW41" s="206">
        <v>21682</v>
      </c>
      <c r="DX41" s="206">
        <v>802</v>
      </c>
      <c r="DY41" s="206">
        <v>567</v>
      </c>
      <c r="DZ41" s="206">
        <v>21403</v>
      </c>
      <c r="EA41" s="206">
        <v>16975</v>
      </c>
      <c r="EB41" s="206">
        <v>383</v>
      </c>
      <c r="EC41" s="206">
        <v>0</v>
      </c>
      <c r="ED41" s="206">
        <v>0</v>
      </c>
      <c r="EE41" s="206">
        <v>0</v>
      </c>
      <c r="EF41" s="206">
        <v>130</v>
      </c>
      <c r="EG41" s="206">
        <v>98</v>
      </c>
      <c r="EH41" s="206">
        <v>17</v>
      </c>
      <c r="EI41" s="206">
        <v>11</v>
      </c>
      <c r="EJ41" s="206">
        <v>7</v>
      </c>
      <c r="EK41" s="206">
        <v>3</v>
      </c>
      <c r="EL41" s="206">
        <v>234</v>
      </c>
      <c r="EM41" s="206">
        <v>194</v>
      </c>
      <c r="EN41" s="206">
        <v>5627</v>
      </c>
      <c r="EO41" s="212">
        <v>3834</v>
      </c>
      <c r="EP41" s="282">
        <f t="shared" si="58"/>
        <v>6.3423862506813737</v>
      </c>
      <c r="EQ41" s="283">
        <f t="shared" si="59"/>
        <v>5.8655358078810691</v>
      </c>
      <c r="ER41" s="367">
        <f t="shared" si="79"/>
        <v>59.122562674094702</v>
      </c>
      <c r="ES41" s="323">
        <f t="shared" si="80"/>
        <v>58.166959760008275</v>
      </c>
      <c r="ET41" s="207">
        <v>31187</v>
      </c>
      <c r="EU41" s="205">
        <v>20987</v>
      </c>
      <c r="EV41" s="205">
        <v>1978</v>
      </c>
      <c r="EW41" s="205">
        <v>1231</v>
      </c>
      <c r="EX41" s="205">
        <v>16131</v>
      </c>
      <c r="EY41" s="205">
        <v>11246</v>
      </c>
      <c r="EZ41" s="205">
        <v>1390</v>
      </c>
      <c r="FA41" s="211">
        <v>0</v>
      </c>
      <c r="FB41" s="206">
        <v>0</v>
      </c>
      <c r="FC41" s="206">
        <v>0</v>
      </c>
      <c r="FD41" s="205">
        <v>334</v>
      </c>
      <c r="FE41" s="205">
        <v>256</v>
      </c>
      <c r="FF41" s="205">
        <v>140</v>
      </c>
      <c r="FG41" s="205">
        <v>108</v>
      </c>
      <c r="FH41" s="205">
        <v>10</v>
      </c>
      <c r="FI41" s="205">
        <v>5</v>
      </c>
      <c r="FJ41" s="205">
        <v>385</v>
      </c>
      <c r="FK41" s="205">
        <v>309</v>
      </c>
      <c r="FL41" s="205">
        <v>10819</v>
      </c>
      <c r="FM41" s="352">
        <v>7832</v>
      </c>
      <c r="FN41" s="114"/>
      <c r="FO41" s="114"/>
      <c r="FP41" s="114"/>
      <c r="FQ41" s="114"/>
      <c r="FR41" s="114"/>
      <c r="FS41" s="114"/>
      <c r="FT41" s="114"/>
      <c r="FU41" s="114"/>
      <c r="FV41" s="114"/>
      <c r="FW41" s="114"/>
      <c r="FX41" s="114"/>
      <c r="FY41" s="114"/>
      <c r="FZ41" s="114"/>
      <c r="GA41" s="114"/>
      <c r="GB41" s="114"/>
      <c r="GC41" s="114"/>
      <c r="GD41" s="114"/>
      <c r="GE41" s="114"/>
      <c r="GF41" s="114"/>
      <c r="GG41" s="114"/>
      <c r="GH41" s="114"/>
      <c r="GI41" s="114"/>
      <c r="GJ41" s="114"/>
      <c r="GK41" s="114"/>
      <c r="GL41" s="114"/>
      <c r="GM41" s="114"/>
      <c r="GN41" s="114"/>
      <c r="GO41" s="114"/>
      <c r="GP41" s="114"/>
      <c r="GQ41" s="114"/>
      <c r="GR41" s="114"/>
      <c r="GS41" s="114"/>
      <c r="GT41" s="115"/>
      <c r="GU41" s="115"/>
      <c r="GV41" s="115"/>
      <c r="GW41" s="115"/>
      <c r="GX41" s="115"/>
      <c r="GY41" s="115"/>
      <c r="GZ41" s="115"/>
      <c r="HA41" s="115"/>
      <c r="HB41" s="115"/>
      <c r="HC41" s="115"/>
      <c r="HD41" s="115"/>
      <c r="HE41" s="115"/>
      <c r="HF41" s="115"/>
      <c r="HG41" s="115"/>
      <c r="HH41" s="115"/>
      <c r="HI41" s="115"/>
      <c r="HJ41" s="115"/>
      <c r="HK41" s="115"/>
      <c r="HL41" s="115"/>
      <c r="HM41" s="115"/>
      <c r="HN41" s="115"/>
      <c r="HO41" s="115"/>
      <c r="HP41" s="115"/>
      <c r="HQ41" s="115"/>
      <c r="HR41" s="115"/>
      <c r="HS41" s="115"/>
      <c r="HT41" s="115"/>
      <c r="HU41" s="115"/>
      <c r="HV41" s="115"/>
      <c r="HW41" s="115"/>
      <c r="HX41" s="115"/>
      <c r="HY41" s="115"/>
      <c r="HZ41" s="115"/>
      <c r="IA41" s="115"/>
      <c r="IB41" s="115"/>
      <c r="IC41" s="115"/>
      <c r="ID41" s="115"/>
      <c r="IE41" s="115"/>
      <c r="IF41" s="115"/>
      <c r="IG41" s="115"/>
      <c r="IH41" s="115"/>
      <c r="II41" s="115"/>
      <c r="IJ41" s="115"/>
      <c r="IK41" s="115"/>
      <c r="IL41" s="115"/>
      <c r="IM41" s="115"/>
      <c r="IN41" s="115"/>
      <c r="IO41" s="115"/>
      <c r="IP41" s="115"/>
      <c r="IQ41" s="115"/>
      <c r="IR41" s="115"/>
      <c r="IS41" s="115"/>
      <c r="IT41" s="115"/>
      <c r="IU41" s="115"/>
      <c r="IV41" s="115"/>
      <c r="IW41" s="115"/>
      <c r="IX41" s="115"/>
      <c r="IY41" s="204"/>
      <c r="IZ41" s="204"/>
      <c r="JA41" s="204"/>
      <c r="JB41" s="204"/>
      <c r="JC41" s="204"/>
      <c r="JD41" s="204"/>
      <c r="JE41" s="204"/>
      <c r="JF41" s="204"/>
      <c r="JG41" s="204"/>
      <c r="JH41" s="204"/>
      <c r="JI41" s="204"/>
      <c r="JJ41" s="204"/>
      <c r="JK41" s="204"/>
      <c r="JL41" s="204"/>
      <c r="JM41" s="204"/>
      <c r="JN41" s="204"/>
      <c r="JO41" s="204"/>
      <c r="JP41" s="204"/>
      <c r="JQ41" s="204"/>
      <c r="JR41" s="204"/>
      <c r="JS41" s="204"/>
      <c r="JT41" s="204"/>
      <c r="JU41" s="204"/>
      <c r="JV41" s="204"/>
      <c r="JW41" s="204"/>
      <c r="JX41" s="204"/>
      <c r="JY41" s="204"/>
      <c r="JZ41" s="204"/>
      <c r="KA41" s="204"/>
      <c r="KB41" s="204"/>
      <c r="KC41" s="204"/>
      <c r="KD41" s="204"/>
      <c r="KE41" s="204"/>
      <c r="KF41" s="204"/>
      <c r="KG41" s="204"/>
      <c r="KH41" s="204"/>
      <c r="KI41" s="204"/>
      <c r="KJ41" s="204"/>
      <c r="KK41" s="204"/>
      <c r="KL41" s="204"/>
      <c r="KM41" s="204"/>
      <c r="KN41" s="204"/>
      <c r="KO41" s="204"/>
      <c r="KP41" s="204"/>
      <c r="KQ41" s="204"/>
      <c r="KR41" s="204"/>
      <c r="KS41" s="204"/>
      <c r="KT41" s="204"/>
      <c r="KU41" s="204"/>
      <c r="KV41" s="204"/>
      <c r="KW41" s="204"/>
      <c r="KX41" s="204"/>
      <c r="KY41" s="204"/>
      <c r="KZ41" s="204"/>
      <c r="LA41" s="204"/>
      <c r="LB41" s="204"/>
      <c r="LC41" s="204"/>
      <c r="LD41" s="204"/>
      <c r="LE41" s="204"/>
      <c r="LF41" s="204"/>
      <c r="LG41" s="204"/>
      <c r="LH41" s="204"/>
      <c r="LI41" s="204"/>
      <c r="LJ41" s="204"/>
      <c r="LK41" s="204"/>
      <c r="LL41" s="204"/>
      <c r="LM41" s="204"/>
      <c r="LN41" s="204"/>
      <c r="LO41" s="204"/>
      <c r="LP41" s="204"/>
      <c r="LQ41" s="204"/>
    </row>
    <row r="42" spans="1:329" s="114" customFormat="1" x14ac:dyDescent="0.3">
      <c r="A42" s="542">
        <v>2015</v>
      </c>
      <c r="B42" s="282">
        <f t="shared" si="62"/>
        <v>10.665226115141225</v>
      </c>
      <c r="C42" s="283">
        <f t="shared" si="39"/>
        <v>10.378355527372648</v>
      </c>
      <c r="D42" s="367">
        <f t="shared" si="67"/>
        <v>56.778889899909011</v>
      </c>
      <c r="E42" s="323">
        <f t="shared" si="68"/>
        <v>57.679263565891468</v>
      </c>
      <c r="F42" s="213">
        <v>6479</v>
      </c>
      <c r="G42" s="206">
        <f t="shared" ref="G42:G44" si="81">I42+K42+M42+O42+Q42+S42+U42+W42+Y42</f>
        <v>4731</v>
      </c>
      <c r="H42" s="206">
        <v>691</v>
      </c>
      <c r="I42" s="206">
        <v>491</v>
      </c>
      <c r="J42" s="206">
        <v>3120</v>
      </c>
      <c r="K42" s="206">
        <v>2381</v>
      </c>
      <c r="L42" s="206">
        <v>144</v>
      </c>
      <c r="M42" s="206">
        <v>0</v>
      </c>
      <c r="N42" s="206">
        <v>0</v>
      </c>
      <c r="O42" s="206">
        <v>0</v>
      </c>
      <c r="P42" s="206">
        <v>73</v>
      </c>
      <c r="Q42" s="206">
        <v>52</v>
      </c>
      <c r="R42" s="206">
        <v>67</v>
      </c>
      <c r="S42" s="206">
        <v>43</v>
      </c>
      <c r="T42" s="206">
        <v>3</v>
      </c>
      <c r="U42" s="206">
        <v>1</v>
      </c>
      <c r="V42" s="206">
        <v>79</v>
      </c>
      <c r="W42" s="206">
        <v>68</v>
      </c>
      <c r="X42" s="206">
        <v>2302</v>
      </c>
      <c r="Y42" s="212">
        <v>1695</v>
      </c>
      <c r="Z42" s="282">
        <f t="shared" si="42"/>
        <v>6.0529658570383766</v>
      </c>
      <c r="AA42" s="283">
        <f t="shared" si="43"/>
        <v>6.1486366066654785</v>
      </c>
      <c r="AB42" s="367">
        <f t="shared" si="69"/>
        <v>66.257935472649791</v>
      </c>
      <c r="AC42" s="323">
        <f t="shared" si="70"/>
        <v>66.328766227396102</v>
      </c>
      <c r="AD42" s="213">
        <f t="shared" ref="AD42:AE44" si="82">AF42+AH42+AJ42+AL42+AN42+AP42+AR42+AT42+AV42</f>
        <v>51958</v>
      </c>
      <c r="AE42" s="206">
        <f t="shared" si="82"/>
        <v>33666</v>
      </c>
      <c r="AF42" s="206">
        <v>3145</v>
      </c>
      <c r="AG42" s="206">
        <v>2070</v>
      </c>
      <c r="AH42" s="206">
        <v>30476</v>
      </c>
      <c r="AI42" s="206">
        <v>20284</v>
      </c>
      <c r="AJ42" s="206">
        <v>1416</v>
      </c>
      <c r="AK42" s="206">
        <v>0</v>
      </c>
      <c r="AL42" s="206">
        <v>0</v>
      </c>
      <c r="AM42" s="206">
        <v>0</v>
      </c>
      <c r="AN42" s="206">
        <v>569</v>
      </c>
      <c r="AO42" s="206">
        <v>373</v>
      </c>
      <c r="AP42" s="206">
        <v>408</v>
      </c>
      <c r="AQ42" s="206">
        <v>265</v>
      </c>
      <c r="AR42" s="206">
        <v>25</v>
      </c>
      <c r="AS42" s="206">
        <v>11</v>
      </c>
      <c r="AT42" s="206">
        <v>968</v>
      </c>
      <c r="AU42" s="206">
        <v>739</v>
      </c>
      <c r="AV42" s="206">
        <v>14951</v>
      </c>
      <c r="AW42" s="212">
        <v>9924</v>
      </c>
      <c r="AX42" s="282">
        <f t="shared" si="46"/>
        <v>2.9609555354812809</v>
      </c>
      <c r="AY42" s="283">
        <f t="shared" si="47"/>
        <v>2.9508873297565001</v>
      </c>
      <c r="AZ42" s="367">
        <f t="shared" si="71"/>
        <v>85.818296929408049</v>
      </c>
      <c r="BA42" s="323">
        <f t="shared" si="72"/>
        <v>85.953357806089386</v>
      </c>
      <c r="BB42" s="207">
        <f t="shared" ref="BB42:BB44" si="83">BD42+BF42+BH42+BJ42+BL42+BN42+BP42+BR42+BT42</f>
        <v>9963</v>
      </c>
      <c r="BC42" s="205">
        <f t="shared" ref="BC42:BC44" si="84">BE42+BG42+BI42+BK42+BM42+BO42+BQ42+BS42+BU42</f>
        <v>9692</v>
      </c>
      <c r="BD42" s="205">
        <v>295</v>
      </c>
      <c r="BE42" s="205">
        <v>286</v>
      </c>
      <c r="BF42" s="205">
        <v>8133</v>
      </c>
      <c r="BG42" s="205">
        <v>7961</v>
      </c>
      <c r="BH42" s="205">
        <v>42</v>
      </c>
      <c r="BI42" s="206">
        <v>0</v>
      </c>
      <c r="BJ42" s="206">
        <v>0</v>
      </c>
      <c r="BK42" s="206">
        <v>0</v>
      </c>
      <c r="BL42" s="205">
        <v>59</v>
      </c>
      <c r="BM42" s="205">
        <v>58</v>
      </c>
      <c r="BN42" s="205">
        <v>24</v>
      </c>
      <c r="BO42" s="205">
        <v>21</v>
      </c>
      <c r="BP42" s="205">
        <v>3</v>
      </c>
      <c r="BQ42" s="205">
        <v>3</v>
      </c>
      <c r="BR42" s="205">
        <v>122</v>
      </c>
      <c r="BS42" s="205">
        <v>120</v>
      </c>
      <c r="BT42" s="205">
        <v>1285</v>
      </c>
      <c r="BU42" s="352">
        <v>1243</v>
      </c>
      <c r="BV42" s="282">
        <f t="shared" si="63"/>
        <v>4.0821209800918838</v>
      </c>
      <c r="BW42" s="283">
        <f t="shared" si="64"/>
        <v>6.536585365853659</v>
      </c>
      <c r="BX42" s="367">
        <f t="shared" si="73"/>
        <v>70.911334576102078</v>
      </c>
      <c r="BY42" s="323">
        <f t="shared" si="74"/>
        <v>68.056787932564333</v>
      </c>
      <c r="BZ42" s="213">
        <f t="shared" ref="BZ42:CA44" si="85">CB42+CD42+CF42+CH42+CJ42+CL42+CN42+CP42+CR42</f>
        <v>41792</v>
      </c>
      <c r="CA42" s="206">
        <f t="shared" si="85"/>
        <v>6150</v>
      </c>
      <c r="CB42" s="206">
        <v>1706</v>
      </c>
      <c r="CC42" s="206">
        <v>402</v>
      </c>
      <c r="CD42" s="206">
        <v>27008</v>
      </c>
      <c r="CE42" s="206">
        <v>3835</v>
      </c>
      <c r="CF42" s="206">
        <v>1462</v>
      </c>
      <c r="CG42" s="206">
        <v>0</v>
      </c>
      <c r="CH42" s="206">
        <v>0</v>
      </c>
      <c r="CI42" s="206">
        <v>0</v>
      </c>
      <c r="CJ42" s="206">
        <v>261</v>
      </c>
      <c r="CK42" s="206">
        <v>41</v>
      </c>
      <c r="CL42" s="206">
        <v>227</v>
      </c>
      <c r="CM42" s="206">
        <v>53</v>
      </c>
      <c r="CN42" s="206">
        <v>28</v>
      </c>
      <c r="CO42" s="206">
        <v>2</v>
      </c>
      <c r="CP42" s="206">
        <v>282</v>
      </c>
      <c r="CQ42" s="206">
        <v>58</v>
      </c>
      <c r="CR42" s="206">
        <v>10818</v>
      </c>
      <c r="CS42" s="212">
        <v>1759</v>
      </c>
      <c r="CT42" s="282">
        <f t="shared" si="50"/>
        <v>3.7497321619884296</v>
      </c>
      <c r="CU42" s="283">
        <f t="shared" si="51"/>
        <v>4.9502322495023225</v>
      </c>
      <c r="CV42" s="367">
        <f t="shared" si="75"/>
        <v>63.644180411162353</v>
      </c>
      <c r="CW42" s="323">
        <f t="shared" si="76"/>
        <v>61.662883087400679</v>
      </c>
      <c r="CX42" s="213">
        <f t="shared" ref="CX42:CY44" si="86">CZ42+DB42+DD42+DF42+DH42+DJ42+DL42+DN42+DP42</f>
        <v>14001</v>
      </c>
      <c r="CY42" s="206">
        <f t="shared" si="86"/>
        <v>7535</v>
      </c>
      <c r="CZ42" s="206">
        <v>525</v>
      </c>
      <c r="DA42" s="206">
        <v>373</v>
      </c>
      <c r="DB42" s="206">
        <v>8142</v>
      </c>
      <c r="DC42" s="206">
        <v>4346</v>
      </c>
      <c r="DD42" s="206">
        <v>491</v>
      </c>
      <c r="DE42" s="206">
        <v>0</v>
      </c>
      <c r="DF42" s="206">
        <v>0</v>
      </c>
      <c r="DG42" s="206">
        <v>0</v>
      </c>
      <c r="DH42" s="206">
        <v>170</v>
      </c>
      <c r="DI42" s="206">
        <v>106</v>
      </c>
      <c r="DJ42" s="206">
        <v>31</v>
      </c>
      <c r="DK42" s="206">
        <v>11</v>
      </c>
      <c r="DL42" s="206">
        <v>18</v>
      </c>
      <c r="DM42" s="206">
        <v>3</v>
      </c>
      <c r="DN42" s="206">
        <v>143</v>
      </c>
      <c r="DO42" s="206">
        <v>100</v>
      </c>
      <c r="DP42" s="206">
        <v>4481</v>
      </c>
      <c r="DQ42" s="212">
        <v>2596</v>
      </c>
      <c r="DR42" s="282">
        <f t="shared" si="54"/>
        <v>3.05954600285119</v>
      </c>
      <c r="DS42" s="283">
        <f t="shared" si="55"/>
        <v>2.8211488885646188</v>
      </c>
      <c r="DT42" s="367">
        <f t="shared" si="77"/>
        <v>80.195457354758958</v>
      </c>
      <c r="DU42" s="323">
        <f t="shared" si="78"/>
        <v>82.025764081838844</v>
      </c>
      <c r="DV42" s="213">
        <f t="shared" ref="DV42:DW46" si="87">DX42+DZ42+EB42+ED42+EF42+EH42+EJ42+EL42+EN42</f>
        <v>27357</v>
      </c>
      <c r="DW42" s="206">
        <f t="shared" si="87"/>
        <v>20559</v>
      </c>
      <c r="DX42" s="206">
        <v>837</v>
      </c>
      <c r="DY42" s="206">
        <v>580</v>
      </c>
      <c r="DZ42" s="206">
        <v>20761</v>
      </c>
      <c r="EA42" s="206">
        <v>16237</v>
      </c>
      <c r="EB42" s="206">
        <v>378</v>
      </c>
      <c r="EC42" s="206">
        <v>0</v>
      </c>
      <c r="ED42" s="206">
        <v>0</v>
      </c>
      <c r="EE42" s="206">
        <v>0</v>
      </c>
      <c r="EF42" s="206">
        <v>232</v>
      </c>
      <c r="EG42" s="206">
        <v>169</v>
      </c>
      <c r="EH42" s="206">
        <v>5</v>
      </c>
      <c r="EI42" s="206">
        <v>2</v>
      </c>
      <c r="EJ42" s="206">
        <v>10</v>
      </c>
      <c r="EK42" s="206">
        <v>8</v>
      </c>
      <c r="EL42" s="206">
        <v>239</v>
      </c>
      <c r="EM42" s="206">
        <v>174</v>
      </c>
      <c r="EN42" s="206">
        <v>4895</v>
      </c>
      <c r="EO42" s="212">
        <v>3389</v>
      </c>
      <c r="EP42" s="282">
        <f t="shared" si="58"/>
        <v>6.9475934443220835</v>
      </c>
      <c r="EQ42" s="283">
        <f t="shared" si="59"/>
        <v>6.6921231703138</v>
      </c>
      <c r="ER42" s="367">
        <f t="shared" si="79"/>
        <v>62.322628827483193</v>
      </c>
      <c r="ES42" s="323">
        <f t="shared" si="80"/>
        <v>61.929015655157627</v>
      </c>
      <c r="ET42" s="207">
        <f t="shared" ref="ET42:EU44" si="88">EV42+EX42+EZ42+FB42+FD42+FF42+FH42+FJ42+FL42</f>
        <v>30874</v>
      </c>
      <c r="EU42" s="205">
        <f t="shared" si="88"/>
        <v>20427</v>
      </c>
      <c r="EV42" s="205">
        <v>2145</v>
      </c>
      <c r="EW42" s="205">
        <v>1367</v>
      </c>
      <c r="EX42" s="205">
        <v>16690</v>
      </c>
      <c r="EY42" s="205">
        <v>11551</v>
      </c>
      <c r="EZ42" s="205">
        <v>1403</v>
      </c>
      <c r="FA42" s="211">
        <v>0</v>
      </c>
      <c r="FB42" s="206">
        <v>0</v>
      </c>
      <c r="FC42" s="206">
        <v>0</v>
      </c>
      <c r="FD42" s="205">
        <v>333</v>
      </c>
      <c r="FE42" s="205">
        <v>260</v>
      </c>
      <c r="FF42" s="205">
        <v>113</v>
      </c>
      <c r="FG42" s="205">
        <v>72</v>
      </c>
      <c r="FH42" s="205">
        <v>17</v>
      </c>
      <c r="FI42" s="205">
        <v>13</v>
      </c>
      <c r="FJ42" s="205">
        <v>416</v>
      </c>
      <c r="FK42" s="205">
        <v>323</v>
      </c>
      <c r="FL42" s="205">
        <v>9757</v>
      </c>
      <c r="FM42" s="352">
        <v>6841</v>
      </c>
      <c r="GT42" s="115"/>
      <c r="GU42" s="115"/>
      <c r="GV42" s="115"/>
      <c r="GW42" s="115"/>
      <c r="GX42" s="115"/>
      <c r="GY42" s="115"/>
      <c r="GZ42" s="115"/>
      <c r="HA42" s="115"/>
      <c r="HB42" s="115"/>
      <c r="HC42" s="115"/>
      <c r="HD42" s="115"/>
      <c r="HE42" s="115"/>
      <c r="HF42" s="115"/>
      <c r="HG42" s="115"/>
      <c r="HH42" s="115"/>
      <c r="HI42" s="115"/>
      <c r="HJ42" s="115"/>
      <c r="HK42" s="115"/>
      <c r="HL42" s="115"/>
      <c r="HM42" s="115"/>
      <c r="HN42" s="115"/>
      <c r="HO42" s="115"/>
      <c r="HP42" s="115"/>
      <c r="HQ42" s="115"/>
      <c r="HR42" s="115"/>
      <c r="HS42" s="115"/>
      <c r="HT42" s="115"/>
      <c r="HU42" s="115"/>
      <c r="HV42" s="115"/>
      <c r="HW42" s="115"/>
      <c r="HX42" s="115"/>
      <c r="HY42" s="115"/>
      <c r="HZ42" s="115"/>
      <c r="IA42" s="115"/>
      <c r="IB42" s="115"/>
      <c r="IC42" s="115"/>
      <c r="ID42" s="115"/>
      <c r="IE42" s="115"/>
      <c r="IF42" s="115"/>
      <c r="IG42" s="115"/>
      <c r="IH42" s="115"/>
      <c r="II42" s="115"/>
      <c r="IJ42" s="115"/>
      <c r="IK42" s="115"/>
      <c r="IL42" s="115"/>
      <c r="IM42" s="115"/>
      <c r="IN42" s="115"/>
      <c r="IO42" s="115"/>
      <c r="IP42" s="115"/>
      <c r="IQ42" s="115"/>
      <c r="IR42" s="115"/>
      <c r="IS42" s="115"/>
      <c r="IT42" s="115"/>
      <c r="IU42" s="115"/>
      <c r="IV42" s="115"/>
      <c r="IW42" s="115"/>
      <c r="IX42" s="115"/>
      <c r="IY42" s="204"/>
      <c r="IZ42" s="204"/>
      <c r="JA42" s="204"/>
      <c r="JB42" s="204"/>
      <c r="JC42" s="204"/>
      <c r="JD42" s="204"/>
      <c r="JE42" s="204"/>
      <c r="JF42" s="204"/>
      <c r="JG42" s="204"/>
      <c r="JH42" s="204"/>
      <c r="JI42" s="204"/>
      <c r="JJ42" s="204"/>
      <c r="JK42" s="204"/>
      <c r="JL42" s="204"/>
      <c r="JM42" s="204"/>
      <c r="JN42" s="204"/>
      <c r="JO42" s="204"/>
      <c r="JP42" s="204"/>
      <c r="JQ42" s="204"/>
      <c r="JR42" s="204"/>
      <c r="JS42" s="204"/>
      <c r="JT42" s="204"/>
      <c r="JU42" s="204"/>
      <c r="JV42" s="204"/>
      <c r="JW42" s="204"/>
      <c r="JX42" s="204"/>
      <c r="JY42" s="204"/>
      <c r="JZ42" s="204"/>
      <c r="KA42" s="204"/>
      <c r="KB42" s="204"/>
      <c r="KC42" s="204"/>
      <c r="KD42" s="204"/>
      <c r="KE42" s="204"/>
      <c r="KF42" s="204"/>
      <c r="KG42" s="204"/>
      <c r="KH42" s="204"/>
      <c r="KI42" s="204"/>
      <c r="KJ42" s="204"/>
      <c r="KK42" s="204"/>
      <c r="KL42" s="204"/>
      <c r="KM42" s="204"/>
      <c r="KN42" s="204"/>
      <c r="KO42" s="204"/>
      <c r="KP42" s="204"/>
      <c r="KQ42" s="204"/>
      <c r="KR42" s="204"/>
      <c r="KS42" s="204"/>
      <c r="KT42" s="204"/>
      <c r="KU42" s="204"/>
      <c r="KV42" s="204"/>
      <c r="KW42" s="204"/>
      <c r="KX42" s="204"/>
      <c r="KY42" s="204"/>
      <c r="KZ42" s="204"/>
      <c r="LA42" s="204"/>
      <c r="LB42" s="204"/>
      <c r="LC42" s="204"/>
      <c r="LD42" s="204"/>
      <c r="LE42" s="204"/>
      <c r="LF42" s="204"/>
      <c r="LG42" s="204"/>
      <c r="LH42" s="204"/>
      <c r="LI42" s="204"/>
      <c r="LJ42" s="204"/>
      <c r="LK42" s="204"/>
      <c r="LL42" s="204"/>
      <c r="LM42" s="204"/>
      <c r="LN42" s="204"/>
      <c r="LO42" s="204"/>
      <c r="LP42" s="204"/>
      <c r="LQ42" s="204"/>
    </row>
    <row r="43" spans="1:329" s="115" customFormat="1" x14ac:dyDescent="0.3">
      <c r="A43" s="542">
        <v>2016</v>
      </c>
      <c r="B43" s="282">
        <f t="shared" si="62"/>
        <v>10.309100328095321</v>
      </c>
      <c r="C43" s="283">
        <f t="shared" si="39"/>
        <v>10.544856740253641</v>
      </c>
      <c r="D43" s="367">
        <f t="shared" si="67"/>
        <v>58.104838709677423</v>
      </c>
      <c r="E43" s="323">
        <f t="shared" si="68"/>
        <v>57.652103993567408</v>
      </c>
      <c r="F43" s="213">
        <v>5791</v>
      </c>
      <c r="G43" s="206">
        <f t="shared" si="81"/>
        <v>4258</v>
      </c>
      <c r="H43" s="206">
        <v>597</v>
      </c>
      <c r="I43" s="206">
        <v>449</v>
      </c>
      <c r="J43" s="206">
        <v>2882</v>
      </c>
      <c r="K43" s="206">
        <v>2151</v>
      </c>
      <c r="L43" s="206">
        <v>122</v>
      </c>
      <c r="M43" s="206">
        <v>0</v>
      </c>
      <c r="N43" s="206">
        <v>0</v>
      </c>
      <c r="O43" s="206">
        <v>0</v>
      </c>
      <c r="P43" s="206">
        <v>45</v>
      </c>
      <c r="Q43" s="206">
        <v>30</v>
      </c>
      <c r="R43" s="206">
        <v>36</v>
      </c>
      <c r="S43" s="206">
        <v>16</v>
      </c>
      <c r="T43" s="206">
        <v>1</v>
      </c>
      <c r="U43" s="206">
        <v>1</v>
      </c>
      <c r="V43" s="206">
        <v>75</v>
      </c>
      <c r="W43" s="206">
        <v>61</v>
      </c>
      <c r="X43" s="206">
        <v>2033</v>
      </c>
      <c r="Y43" s="212">
        <v>1550</v>
      </c>
      <c r="Z43" s="282">
        <f t="shared" si="42"/>
        <v>5.7349000206143064</v>
      </c>
      <c r="AA43" s="283">
        <f t="shared" si="43"/>
        <v>6.0066705150407289</v>
      </c>
      <c r="AB43" s="367">
        <f t="shared" si="69"/>
        <v>66.723794524989572</v>
      </c>
      <c r="AC43" s="323">
        <f t="shared" si="70"/>
        <v>66.898221239869486</v>
      </c>
      <c r="AD43" s="213">
        <f t="shared" si="82"/>
        <v>48510</v>
      </c>
      <c r="AE43" s="206">
        <f t="shared" si="82"/>
        <v>31182</v>
      </c>
      <c r="AF43" s="206">
        <v>2782</v>
      </c>
      <c r="AG43" s="206">
        <v>1873</v>
      </c>
      <c r="AH43" s="206">
        <v>28810</v>
      </c>
      <c r="AI43" s="206">
        <v>19068</v>
      </c>
      <c r="AJ43" s="206">
        <v>1420</v>
      </c>
      <c r="AK43" s="206">
        <v>0</v>
      </c>
      <c r="AL43" s="206">
        <v>0</v>
      </c>
      <c r="AM43" s="206">
        <v>0</v>
      </c>
      <c r="AN43" s="206">
        <v>405</v>
      </c>
      <c r="AO43" s="206">
        <v>267</v>
      </c>
      <c r="AP43" s="206">
        <v>275</v>
      </c>
      <c r="AQ43" s="206">
        <v>175</v>
      </c>
      <c r="AR43" s="206">
        <v>19</v>
      </c>
      <c r="AS43" s="206">
        <v>13</v>
      </c>
      <c r="AT43" s="206">
        <v>836</v>
      </c>
      <c r="AU43" s="206">
        <v>618</v>
      </c>
      <c r="AV43" s="206">
        <v>13963</v>
      </c>
      <c r="AW43" s="212">
        <v>9168</v>
      </c>
      <c r="AX43" s="282">
        <f t="shared" si="46"/>
        <v>4.1569314641744546</v>
      </c>
      <c r="AY43" s="283">
        <f t="shared" si="47"/>
        <v>4.1512082623082325</v>
      </c>
      <c r="AZ43" s="367">
        <f t="shared" si="71"/>
        <v>84.260306363729825</v>
      </c>
      <c r="BA43" s="323">
        <f t="shared" si="72"/>
        <v>84.427787162162161</v>
      </c>
      <c r="BB43" s="207">
        <f t="shared" si="83"/>
        <v>10272</v>
      </c>
      <c r="BC43" s="205">
        <f t="shared" si="84"/>
        <v>9973</v>
      </c>
      <c r="BD43" s="205">
        <v>427</v>
      </c>
      <c r="BE43" s="205">
        <v>414</v>
      </c>
      <c r="BF43" s="205">
        <v>8196</v>
      </c>
      <c r="BG43" s="205">
        <v>7997</v>
      </c>
      <c r="BH43" s="205">
        <v>22</v>
      </c>
      <c r="BI43" s="206">
        <v>0</v>
      </c>
      <c r="BJ43" s="206">
        <v>0</v>
      </c>
      <c r="BK43" s="206">
        <v>0</v>
      </c>
      <c r="BL43" s="205">
        <v>68</v>
      </c>
      <c r="BM43" s="205">
        <v>64</v>
      </c>
      <c r="BN43" s="205">
        <v>2</v>
      </c>
      <c r="BO43" s="205">
        <v>2</v>
      </c>
      <c r="BP43" s="205">
        <v>6</v>
      </c>
      <c r="BQ43" s="205">
        <v>5</v>
      </c>
      <c r="BR43" s="205">
        <v>88</v>
      </c>
      <c r="BS43" s="205">
        <v>80</v>
      </c>
      <c r="BT43" s="205">
        <v>1463</v>
      </c>
      <c r="BU43" s="352">
        <v>1411</v>
      </c>
      <c r="BV43" s="282">
        <f t="shared" si="63"/>
        <v>3.7227429227237949</v>
      </c>
      <c r="BW43" s="283">
        <f t="shared" si="64"/>
        <v>5.7308970099667773</v>
      </c>
      <c r="BX43" s="367">
        <f t="shared" si="73"/>
        <v>70.594848999869271</v>
      </c>
      <c r="BY43" s="323">
        <f t="shared" si="74"/>
        <v>68.362911988409991</v>
      </c>
      <c r="BZ43" s="213">
        <f t="shared" si="85"/>
        <v>41824</v>
      </c>
      <c r="CA43" s="206">
        <f t="shared" si="85"/>
        <v>6020</v>
      </c>
      <c r="CB43" s="206">
        <v>1557</v>
      </c>
      <c r="CC43" s="206">
        <v>345</v>
      </c>
      <c r="CD43" s="206">
        <v>26999</v>
      </c>
      <c r="CE43" s="206">
        <v>3775</v>
      </c>
      <c r="CF43" s="206">
        <v>1453</v>
      </c>
      <c r="CG43" s="206">
        <v>0</v>
      </c>
      <c r="CH43" s="206">
        <v>0</v>
      </c>
      <c r="CI43" s="206">
        <v>0</v>
      </c>
      <c r="CJ43" s="206">
        <v>302</v>
      </c>
      <c r="CK43" s="206">
        <v>38</v>
      </c>
      <c r="CL43" s="206">
        <v>251</v>
      </c>
      <c r="CM43" s="206">
        <v>63</v>
      </c>
      <c r="CN43" s="206">
        <v>17</v>
      </c>
      <c r="CO43" s="206">
        <v>2</v>
      </c>
      <c r="CP43" s="206">
        <v>301</v>
      </c>
      <c r="CQ43" s="206">
        <v>88</v>
      </c>
      <c r="CR43" s="206">
        <v>10944</v>
      </c>
      <c r="CS43" s="212">
        <v>1709</v>
      </c>
      <c r="CT43" s="282">
        <f t="shared" si="50"/>
        <v>4.1882492230279711</v>
      </c>
      <c r="CU43" s="283">
        <f t="shared" si="51"/>
        <v>5.7323130621559946</v>
      </c>
      <c r="CV43" s="367">
        <f t="shared" si="75"/>
        <v>65.276650981664773</v>
      </c>
      <c r="CW43" s="323">
        <f t="shared" si="76"/>
        <v>62.893629371644181</v>
      </c>
      <c r="CX43" s="213">
        <f t="shared" si="86"/>
        <v>13514</v>
      </c>
      <c r="CY43" s="206">
        <f t="shared" si="86"/>
        <v>7449</v>
      </c>
      <c r="CZ43" s="206">
        <v>566</v>
      </c>
      <c r="DA43" s="206">
        <v>427</v>
      </c>
      <c r="DB43" s="206">
        <v>8046</v>
      </c>
      <c r="DC43" s="206">
        <v>4334</v>
      </c>
      <c r="DD43" s="206">
        <v>413</v>
      </c>
      <c r="DE43" s="206">
        <v>0</v>
      </c>
      <c r="DF43" s="206">
        <v>0</v>
      </c>
      <c r="DG43" s="206">
        <v>0</v>
      </c>
      <c r="DH43" s="206">
        <v>91</v>
      </c>
      <c r="DI43" s="206">
        <v>53</v>
      </c>
      <c r="DJ43" s="206">
        <v>37</v>
      </c>
      <c r="DK43" s="206">
        <v>24</v>
      </c>
      <c r="DL43" s="206">
        <v>16</v>
      </c>
      <c r="DM43" s="206">
        <v>0</v>
      </c>
      <c r="DN43" s="206">
        <v>156</v>
      </c>
      <c r="DO43" s="206">
        <v>107</v>
      </c>
      <c r="DP43" s="206">
        <v>4189</v>
      </c>
      <c r="DQ43" s="212">
        <v>2504</v>
      </c>
      <c r="DR43" s="282">
        <f t="shared" si="54"/>
        <v>2.8380345138263223</v>
      </c>
      <c r="DS43" s="283">
        <f t="shared" si="55"/>
        <v>2.6050071464797822</v>
      </c>
      <c r="DT43" s="367">
        <f t="shared" si="77"/>
        <v>82.065296603993588</v>
      </c>
      <c r="DU43" s="323">
        <f t="shared" si="78"/>
        <v>83.762886597938149</v>
      </c>
      <c r="DV43" s="213">
        <f t="shared" si="87"/>
        <v>28858</v>
      </c>
      <c r="DW43" s="206">
        <f t="shared" si="87"/>
        <v>21689</v>
      </c>
      <c r="DX43" s="206">
        <v>819</v>
      </c>
      <c r="DY43" s="206">
        <v>565</v>
      </c>
      <c r="DZ43" s="206">
        <v>22522</v>
      </c>
      <c r="EA43" s="206">
        <v>17550</v>
      </c>
      <c r="EB43" s="206">
        <v>370</v>
      </c>
      <c r="EC43" s="206">
        <v>0</v>
      </c>
      <c r="ED43" s="206">
        <v>0</v>
      </c>
      <c r="EE43" s="206">
        <v>0</v>
      </c>
      <c r="EF43" s="206">
        <v>115</v>
      </c>
      <c r="EG43" s="206">
        <v>89</v>
      </c>
      <c r="EH43" s="206">
        <v>9</v>
      </c>
      <c r="EI43" s="206">
        <v>6</v>
      </c>
      <c r="EJ43" s="206">
        <v>11</v>
      </c>
      <c r="EK43" s="206">
        <v>6</v>
      </c>
      <c r="EL43" s="206">
        <v>205</v>
      </c>
      <c r="EM43" s="206">
        <v>160</v>
      </c>
      <c r="EN43" s="206">
        <v>4807</v>
      </c>
      <c r="EO43" s="212">
        <v>3313</v>
      </c>
      <c r="EP43" s="282">
        <f t="shared" si="58"/>
        <v>7.4671063700911935</v>
      </c>
      <c r="EQ43" s="283">
        <f t="shared" si="59"/>
        <v>7.0541123318615879</v>
      </c>
      <c r="ER43" s="367">
        <f t="shared" si="79"/>
        <v>64.529464529464533</v>
      </c>
      <c r="ES43" s="323">
        <f t="shared" si="80"/>
        <v>64.180281690140845</v>
      </c>
      <c r="ET43" s="207">
        <f t="shared" si="88"/>
        <v>29717</v>
      </c>
      <c r="EU43" s="205">
        <f t="shared" si="88"/>
        <v>19478</v>
      </c>
      <c r="EV43" s="205">
        <v>2219</v>
      </c>
      <c r="EW43" s="205">
        <v>1374</v>
      </c>
      <c r="EX43" s="205">
        <v>16546</v>
      </c>
      <c r="EY43" s="205">
        <v>11392</v>
      </c>
      <c r="EZ43" s="205">
        <v>1382</v>
      </c>
      <c r="FA43" s="211">
        <v>0</v>
      </c>
      <c r="FB43" s="206">
        <v>0</v>
      </c>
      <c r="FC43" s="206">
        <v>0</v>
      </c>
      <c r="FD43" s="205">
        <v>311</v>
      </c>
      <c r="FE43" s="205">
        <v>211</v>
      </c>
      <c r="FF43" s="205">
        <v>102</v>
      </c>
      <c r="FG43" s="205">
        <v>74</v>
      </c>
      <c r="FH43" s="205">
        <v>11</v>
      </c>
      <c r="FI43" s="205">
        <v>3</v>
      </c>
      <c r="FJ43" s="205">
        <v>362</v>
      </c>
      <c r="FK43" s="205">
        <v>277</v>
      </c>
      <c r="FL43" s="205">
        <v>8784</v>
      </c>
      <c r="FM43" s="352">
        <v>6147</v>
      </c>
      <c r="FN43" s="114"/>
      <c r="FO43" s="114"/>
      <c r="FP43" s="114"/>
      <c r="FQ43" s="114"/>
      <c r="FR43" s="114"/>
      <c r="FS43" s="114"/>
      <c r="FT43" s="114"/>
      <c r="FU43" s="114"/>
      <c r="FV43" s="114"/>
      <c r="FW43" s="114"/>
      <c r="FX43" s="114"/>
      <c r="FY43" s="114"/>
      <c r="FZ43" s="114"/>
      <c r="GA43" s="114"/>
      <c r="GB43" s="114"/>
      <c r="GC43" s="114"/>
      <c r="GD43" s="114"/>
      <c r="GE43" s="114"/>
      <c r="GF43" s="114"/>
      <c r="GG43" s="114"/>
      <c r="GH43" s="114"/>
      <c r="GI43" s="114"/>
      <c r="GJ43" s="114"/>
      <c r="GK43" s="114"/>
      <c r="GL43" s="114"/>
      <c r="GM43" s="114"/>
      <c r="GN43" s="114"/>
      <c r="GO43" s="114"/>
      <c r="GP43" s="114"/>
      <c r="GQ43" s="114"/>
      <c r="GR43" s="114"/>
      <c r="GS43" s="114"/>
      <c r="IY43" s="204"/>
      <c r="IZ43" s="204"/>
      <c r="JA43" s="204"/>
      <c r="JB43" s="204"/>
      <c r="JC43" s="204"/>
      <c r="JD43" s="204"/>
      <c r="JE43" s="204"/>
      <c r="JF43" s="204"/>
      <c r="JG43" s="204"/>
      <c r="JH43" s="204"/>
      <c r="JI43" s="204"/>
      <c r="JJ43" s="204"/>
      <c r="JK43" s="204"/>
      <c r="JL43" s="204"/>
      <c r="JM43" s="204"/>
      <c r="JN43" s="204"/>
      <c r="JO43" s="204"/>
      <c r="JP43" s="204"/>
      <c r="JQ43" s="204"/>
      <c r="JR43" s="204"/>
      <c r="JS43" s="204"/>
      <c r="JT43" s="204"/>
      <c r="JU43" s="204"/>
      <c r="JV43" s="204"/>
      <c r="JW43" s="204"/>
      <c r="JX43" s="204"/>
      <c r="JY43" s="204"/>
      <c r="JZ43" s="204"/>
      <c r="KA43" s="204"/>
      <c r="KB43" s="204"/>
      <c r="KC43" s="204"/>
      <c r="KD43" s="204"/>
      <c r="KE43" s="204"/>
      <c r="KF43" s="204"/>
      <c r="KG43" s="204"/>
      <c r="KH43" s="204"/>
      <c r="KI43" s="204"/>
      <c r="KJ43" s="204"/>
      <c r="KK43" s="204"/>
      <c r="KL43" s="204"/>
      <c r="KM43" s="204"/>
      <c r="KN43" s="204"/>
      <c r="KO43" s="204"/>
      <c r="KP43" s="204"/>
      <c r="KQ43" s="204"/>
      <c r="KR43" s="204"/>
      <c r="KS43" s="204"/>
      <c r="KT43" s="204"/>
      <c r="KU43" s="204"/>
      <c r="KV43" s="204"/>
      <c r="KW43" s="204"/>
      <c r="KX43" s="204"/>
      <c r="KY43" s="204"/>
      <c r="KZ43" s="204"/>
      <c r="LA43" s="204"/>
      <c r="LB43" s="204"/>
      <c r="LC43" s="204"/>
      <c r="LD43" s="204"/>
      <c r="LE43" s="204"/>
      <c r="LF43" s="204"/>
      <c r="LG43" s="204"/>
      <c r="LH43" s="204"/>
      <c r="LI43" s="204"/>
      <c r="LJ43" s="204"/>
      <c r="LK43" s="204"/>
      <c r="LL43" s="204"/>
      <c r="LM43" s="204"/>
      <c r="LN43" s="204"/>
      <c r="LO43" s="204"/>
      <c r="LP43" s="204"/>
      <c r="LQ43" s="204"/>
    </row>
    <row r="44" spans="1:329" s="115" customFormat="1" x14ac:dyDescent="0.3">
      <c r="A44" s="542">
        <v>2017</v>
      </c>
      <c r="B44" s="282">
        <f t="shared" si="62"/>
        <v>10.123042505592842</v>
      </c>
      <c r="C44" s="283">
        <f t="shared" si="39"/>
        <v>10.554089709762533</v>
      </c>
      <c r="D44" s="367">
        <f t="shared" si="67"/>
        <v>57.671957671957671</v>
      </c>
      <c r="E44" s="323">
        <f t="shared" si="68"/>
        <v>57.103990326481259</v>
      </c>
      <c r="F44" s="213">
        <v>5364</v>
      </c>
      <c r="G44" s="206">
        <f t="shared" si="81"/>
        <v>3790</v>
      </c>
      <c r="H44" s="206">
        <v>543</v>
      </c>
      <c r="I44" s="206">
        <v>400</v>
      </c>
      <c r="J44" s="206">
        <v>2616</v>
      </c>
      <c r="K44" s="206">
        <v>1889</v>
      </c>
      <c r="L44" s="206">
        <v>168</v>
      </c>
      <c r="M44" s="206">
        <v>0</v>
      </c>
      <c r="N44" s="206">
        <v>0</v>
      </c>
      <c r="O44" s="206">
        <v>0</v>
      </c>
      <c r="P44" s="206">
        <v>40</v>
      </c>
      <c r="Q44" s="206">
        <v>28</v>
      </c>
      <c r="R44" s="206">
        <v>45</v>
      </c>
      <c r="S44" s="206">
        <v>23</v>
      </c>
      <c r="T44" s="206">
        <v>2</v>
      </c>
      <c r="U44" s="206">
        <v>1</v>
      </c>
      <c r="V44" s="206">
        <v>70</v>
      </c>
      <c r="W44" s="206">
        <v>58</v>
      </c>
      <c r="X44" s="206">
        <v>1880</v>
      </c>
      <c r="Y44" s="212">
        <v>1391</v>
      </c>
      <c r="Z44" s="282">
        <f t="shared" si="42"/>
        <v>5.8784763411097929</v>
      </c>
      <c r="AA44" s="283">
        <f t="shared" si="43"/>
        <v>6.1366098023287305</v>
      </c>
      <c r="AB44" s="367">
        <f t="shared" si="69"/>
        <v>65.153501719318214</v>
      </c>
      <c r="AC44" s="323">
        <f t="shared" si="70"/>
        <v>65.082667657440084</v>
      </c>
      <c r="AD44" s="213">
        <f t="shared" si="82"/>
        <v>45522</v>
      </c>
      <c r="AE44" s="206">
        <f t="shared" si="82"/>
        <v>29544</v>
      </c>
      <c r="AF44" s="206">
        <v>2676</v>
      </c>
      <c r="AG44" s="206">
        <v>1813</v>
      </c>
      <c r="AH44" s="206">
        <v>26337</v>
      </c>
      <c r="AI44" s="206">
        <v>17517</v>
      </c>
      <c r="AJ44" s="206">
        <v>1260</v>
      </c>
      <c r="AK44" s="206">
        <v>0</v>
      </c>
      <c r="AL44" s="206">
        <v>0</v>
      </c>
      <c r="AM44" s="206">
        <v>0</v>
      </c>
      <c r="AN44" s="206">
        <v>448</v>
      </c>
      <c r="AO44" s="206">
        <v>309</v>
      </c>
      <c r="AP44" s="206">
        <v>294</v>
      </c>
      <c r="AQ44" s="206">
        <v>190</v>
      </c>
      <c r="AR44" s="206">
        <v>34</v>
      </c>
      <c r="AS44" s="206">
        <v>18</v>
      </c>
      <c r="AT44" s="206">
        <v>835</v>
      </c>
      <c r="AU44" s="206">
        <v>608</v>
      </c>
      <c r="AV44" s="206">
        <v>13638</v>
      </c>
      <c r="AW44" s="212">
        <v>9089</v>
      </c>
      <c r="AX44" s="282">
        <f t="shared" si="46"/>
        <v>4.3873779967781674</v>
      </c>
      <c r="AY44" s="283">
        <f t="shared" si="47"/>
        <v>4.3796332422941866</v>
      </c>
      <c r="AZ44" s="367">
        <f t="shared" si="71"/>
        <v>83.452368976964081</v>
      </c>
      <c r="BA44" s="323">
        <f t="shared" si="72"/>
        <v>83.625670656211298</v>
      </c>
      <c r="BB44" s="207">
        <f t="shared" si="83"/>
        <v>10553</v>
      </c>
      <c r="BC44" s="205">
        <f t="shared" si="84"/>
        <v>10252</v>
      </c>
      <c r="BD44" s="205">
        <v>463</v>
      </c>
      <c r="BE44" s="205">
        <v>449</v>
      </c>
      <c r="BF44" s="205">
        <v>8296</v>
      </c>
      <c r="BG44" s="205">
        <v>8105</v>
      </c>
      <c r="BH44" s="205">
        <v>30</v>
      </c>
      <c r="BI44" s="206">
        <v>0</v>
      </c>
      <c r="BJ44" s="206">
        <v>0</v>
      </c>
      <c r="BK44" s="206">
        <v>0</v>
      </c>
      <c r="BL44" s="205">
        <v>102</v>
      </c>
      <c r="BM44" s="205">
        <v>96</v>
      </c>
      <c r="BN44" s="205">
        <v>5</v>
      </c>
      <c r="BO44" s="205">
        <v>5</v>
      </c>
      <c r="BP44" s="205">
        <v>2</v>
      </c>
      <c r="BQ44" s="205">
        <v>1</v>
      </c>
      <c r="BR44" s="205">
        <v>112</v>
      </c>
      <c r="BS44" s="205">
        <v>105</v>
      </c>
      <c r="BT44" s="205">
        <v>1543</v>
      </c>
      <c r="BU44" s="352">
        <v>1491</v>
      </c>
      <c r="BV44" s="282">
        <f t="shared" si="63"/>
        <v>4.3187711948932774</v>
      </c>
      <c r="BW44" s="283">
        <f t="shared" si="64"/>
        <v>7.1590174531350996</v>
      </c>
      <c r="BX44" s="367">
        <f t="shared" si="73"/>
        <v>69.235440242892636</v>
      </c>
      <c r="BY44" s="323">
        <f t="shared" si="74"/>
        <v>67.030021443888486</v>
      </c>
      <c r="BZ44" s="213">
        <f t="shared" si="85"/>
        <v>40104</v>
      </c>
      <c r="CA44" s="206">
        <f t="shared" si="85"/>
        <v>6188</v>
      </c>
      <c r="CB44" s="206">
        <v>1732</v>
      </c>
      <c r="CC44" s="206">
        <v>443</v>
      </c>
      <c r="CD44" s="206">
        <v>25084</v>
      </c>
      <c r="CE44" s="206">
        <v>3751</v>
      </c>
      <c r="CF44" s="206">
        <v>1528</v>
      </c>
      <c r="CG44" s="206">
        <v>0</v>
      </c>
      <c r="CH44" s="206">
        <v>0</v>
      </c>
      <c r="CI44" s="206">
        <v>0</v>
      </c>
      <c r="CJ44" s="206">
        <v>273</v>
      </c>
      <c r="CK44" s="206">
        <v>55</v>
      </c>
      <c r="CL44" s="206">
        <v>258</v>
      </c>
      <c r="CM44" s="206">
        <v>61</v>
      </c>
      <c r="CN44" s="206">
        <v>19</v>
      </c>
      <c r="CO44" s="206">
        <v>0</v>
      </c>
      <c r="CP44" s="206">
        <v>337</v>
      </c>
      <c r="CQ44" s="206">
        <v>88</v>
      </c>
      <c r="CR44" s="206">
        <v>10873</v>
      </c>
      <c r="CS44" s="212">
        <v>1790</v>
      </c>
      <c r="CT44" s="282">
        <f t="shared" si="50"/>
        <v>4.7802028896403321</v>
      </c>
      <c r="CU44" s="283">
        <f t="shared" si="51"/>
        <v>6.4979480164158696</v>
      </c>
      <c r="CV44" s="367">
        <f t="shared" si="75"/>
        <v>63.993845101726791</v>
      </c>
      <c r="CW44" s="323">
        <f t="shared" si="76"/>
        <v>61.458333333333336</v>
      </c>
      <c r="CX44" s="213">
        <f t="shared" si="86"/>
        <v>13012</v>
      </c>
      <c r="CY44" s="206">
        <f t="shared" si="86"/>
        <v>7310</v>
      </c>
      <c r="CZ44" s="206">
        <v>622</v>
      </c>
      <c r="DA44" s="206">
        <v>475</v>
      </c>
      <c r="DB44" s="206">
        <v>7486</v>
      </c>
      <c r="DC44" s="206">
        <v>4130</v>
      </c>
      <c r="DD44" s="206">
        <v>486</v>
      </c>
      <c r="DE44" s="206">
        <v>0</v>
      </c>
      <c r="DF44" s="206">
        <v>0</v>
      </c>
      <c r="DG44" s="206">
        <v>0</v>
      </c>
      <c r="DH44" s="206">
        <v>160</v>
      </c>
      <c r="DI44" s="206">
        <v>118</v>
      </c>
      <c r="DJ44" s="206">
        <v>30</v>
      </c>
      <c r="DK44" s="206">
        <v>15</v>
      </c>
      <c r="DL44" s="206">
        <v>26</v>
      </c>
      <c r="DM44" s="206">
        <v>1</v>
      </c>
      <c r="DN44" s="206">
        <v>150</v>
      </c>
      <c r="DO44" s="206">
        <v>99</v>
      </c>
      <c r="DP44" s="206">
        <v>4052</v>
      </c>
      <c r="DQ44" s="212">
        <v>2472</v>
      </c>
      <c r="DR44" s="282">
        <f t="shared" si="54"/>
        <v>3.059895833333333</v>
      </c>
      <c r="DS44" s="283">
        <f t="shared" si="55"/>
        <v>2.7815902644340742</v>
      </c>
      <c r="DT44" s="367">
        <f t="shared" si="77"/>
        <v>81.189157890927504</v>
      </c>
      <c r="DU44" s="323">
        <f t="shared" si="78"/>
        <v>82.730294396961071</v>
      </c>
      <c r="DV44" s="213">
        <f t="shared" si="87"/>
        <v>29184</v>
      </c>
      <c r="DW44" s="206">
        <f t="shared" si="87"/>
        <v>21858</v>
      </c>
      <c r="DX44" s="206">
        <v>893</v>
      </c>
      <c r="DY44" s="206">
        <v>608</v>
      </c>
      <c r="DZ44" s="206">
        <v>22435</v>
      </c>
      <c r="EA44" s="206">
        <v>17423</v>
      </c>
      <c r="EB44" s="206">
        <v>394</v>
      </c>
      <c r="EC44" s="206">
        <v>0</v>
      </c>
      <c r="ED44" s="206">
        <v>0</v>
      </c>
      <c r="EE44" s="206">
        <v>0</v>
      </c>
      <c r="EF44" s="206">
        <v>129</v>
      </c>
      <c r="EG44" s="206">
        <v>102</v>
      </c>
      <c r="EH44" s="206">
        <v>3</v>
      </c>
      <c r="EI44" s="206">
        <v>1</v>
      </c>
      <c r="EJ44" s="206">
        <v>12</v>
      </c>
      <c r="EK44" s="206">
        <v>4</v>
      </c>
      <c r="EL44" s="206">
        <v>249</v>
      </c>
      <c r="EM44" s="206">
        <v>185</v>
      </c>
      <c r="EN44" s="206">
        <v>5069</v>
      </c>
      <c r="EO44" s="212">
        <v>3535</v>
      </c>
      <c r="EP44" s="282">
        <f t="shared" si="58"/>
        <v>7.8227949473990757</v>
      </c>
      <c r="EQ44" s="283">
        <f t="shared" si="59"/>
        <v>7.4372308896717563</v>
      </c>
      <c r="ER44" s="367">
        <f t="shared" si="79"/>
        <v>64.866355536699189</v>
      </c>
      <c r="ES44" s="323">
        <f t="shared" si="80"/>
        <v>65.029615004935835</v>
      </c>
      <c r="ET44" s="207">
        <f t="shared" si="88"/>
        <v>27471</v>
      </c>
      <c r="EU44" s="205">
        <f t="shared" si="88"/>
        <v>17883</v>
      </c>
      <c r="EV44" s="205">
        <v>2149</v>
      </c>
      <c r="EW44" s="205">
        <v>1330</v>
      </c>
      <c r="EX44" s="205">
        <v>15289</v>
      </c>
      <c r="EY44" s="205">
        <v>10540</v>
      </c>
      <c r="EZ44" s="205">
        <v>1290</v>
      </c>
      <c r="FA44" s="211">
        <v>0</v>
      </c>
      <c r="FB44" s="206">
        <v>0</v>
      </c>
      <c r="FC44" s="206">
        <v>0</v>
      </c>
      <c r="FD44" s="205">
        <v>247</v>
      </c>
      <c r="FE44" s="205">
        <v>172</v>
      </c>
      <c r="FF44" s="205">
        <v>81</v>
      </c>
      <c r="FG44" s="205">
        <v>63</v>
      </c>
      <c r="FH44" s="205">
        <v>12</v>
      </c>
      <c r="FI44" s="205">
        <v>6</v>
      </c>
      <c r="FJ44" s="205">
        <v>369</v>
      </c>
      <c r="FK44" s="205">
        <v>276</v>
      </c>
      <c r="FL44" s="205">
        <v>8034</v>
      </c>
      <c r="FM44" s="352">
        <v>5496</v>
      </c>
      <c r="FN44" s="114"/>
      <c r="FO44" s="114"/>
      <c r="FP44" s="114"/>
      <c r="FQ44" s="114"/>
      <c r="FR44" s="114"/>
      <c r="FS44" s="114"/>
      <c r="FT44" s="114"/>
      <c r="FU44" s="114"/>
      <c r="FV44" s="114"/>
      <c r="FW44" s="114"/>
      <c r="FX44" s="114"/>
      <c r="FY44" s="114"/>
      <c r="FZ44" s="114"/>
      <c r="GA44" s="114"/>
      <c r="GB44" s="114"/>
      <c r="GC44" s="114"/>
      <c r="GD44" s="114"/>
      <c r="GE44" s="114"/>
      <c r="GF44" s="114"/>
      <c r="GG44" s="114"/>
      <c r="GH44" s="114"/>
      <c r="GI44" s="114"/>
      <c r="GJ44" s="114"/>
      <c r="GK44" s="114"/>
      <c r="GL44" s="114"/>
      <c r="GM44" s="114"/>
      <c r="GN44" s="114"/>
      <c r="GO44" s="114"/>
      <c r="GP44" s="114"/>
      <c r="GQ44" s="114"/>
      <c r="GR44" s="114"/>
      <c r="GS44" s="114"/>
      <c r="IY44" s="204"/>
      <c r="IZ44" s="204"/>
      <c r="JA44" s="204"/>
      <c r="JB44" s="204"/>
      <c r="JC44" s="204"/>
      <c r="JD44" s="204"/>
      <c r="JE44" s="204"/>
      <c r="JF44" s="204"/>
      <c r="JG44" s="204"/>
      <c r="JH44" s="204"/>
      <c r="JI44" s="204"/>
      <c r="JJ44" s="204"/>
      <c r="JK44" s="204"/>
      <c r="JL44" s="204"/>
      <c r="JM44" s="204"/>
      <c r="JN44" s="204"/>
      <c r="JO44" s="204"/>
      <c r="JP44" s="204"/>
      <c r="JQ44" s="204"/>
      <c r="JR44" s="204"/>
      <c r="JS44" s="204"/>
      <c r="JT44" s="204"/>
      <c r="JU44" s="204"/>
      <c r="JV44" s="204"/>
      <c r="JW44" s="204"/>
      <c r="JX44" s="204"/>
      <c r="JY44" s="204"/>
      <c r="JZ44" s="204"/>
      <c r="KA44" s="204"/>
      <c r="KB44" s="204"/>
      <c r="KC44" s="204"/>
      <c r="KD44" s="204"/>
      <c r="KE44" s="204"/>
      <c r="KF44" s="204"/>
      <c r="KG44" s="204"/>
      <c r="KH44" s="204"/>
      <c r="KI44" s="204"/>
      <c r="KJ44" s="204"/>
      <c r="KK44" s="204"/>
      <c r="KL44" s="204"/>
      <c r="KM44" s="204"/>
      <c r="KN44" s="204"/>
      <c r="KO44" s="204"/>
      <c r="KP44" s="204"/>
      <c r="KQ44" s="204"/>
      <c r="KR44" s="204"/>
      <c r="KS44" s="204"/>
      <c r="KT44" s="204"/>
      <c r="KU44" s="204"/>
      <c r="KV44" s="204"/>
      <c r="KW44" s="204"/>
      <c r="KX44" s="204"/>
      <c r="KY44" s="204"/>
      <c r="KZ44" s="204"/>
      <c r="LA44" s="204"/>
      <c r="LB44" s="204"/>
      <c r="LC44" s="204"/>
      <c r="LD44" s="204"/>
      <c r="LE44" s="204"/>
      <c r="LF44" s="204"/>
      <c r="LG44" s="204"/>
      <c r="LH44" s="204"/>
      <c r="LI44" s="204"/>
      <c r="LJ44" s="204"/>
      <c r="LK44" s="204"/>
      <c r="LL44" s="204"/>
      <c r="LM44" s="204"/>
      <c r="LN44" s="204"/>
      <c r="LO44" s="204"/>
      <c r="LP44" s="204"/>
      <c r="LQ44" s="204"/>
    </row>
    <row r="45" spans="1:329" s="115" customFormat="1" x14ac:dyDescent="0.3">
      <c r="A45" s="542">
        <v>2018</v>
      </c>
      <c r="B45" s="282">
        <f t="shared" si="62"/>
        <v>9.9844901124466858</v>
      </c>
      <c r="C45" s="283">
        <f t="shared" si="39"/>
        <v>10.223555070883314</v>
      </c>
      <c r="D45" s="367">
        <f t="shared" si="67"/>
        <v>57.267109178301666</v>
      </c>
      <c r="E45" s="323">
        <f t="shared" si="68"/>
        <v>56.463642013673088</v>
      </c>
      <c r="F45" s="213">
        <v>5158</v>
      </c>
      <c r="G45" s="206">
        <v>3668</v>
      </c>
      <c r="H45" s="206">
        <v>515</v>
      </c>
      <c r="I45" s="206">
        <v>375</v>
      </c>
      <c r="J45" s="206">
        <v>2502</v>
      </c>
      <c r="K45" s="206">
        <v>1817</v>
      </c>
      <c r="L45" s="206">
        <v>173</v>
      </c>
      <c r="M45" s="206">
        <v>0</v>
      </c>
      <c r="N45" s="206">
        <v>0</v>
      </c>
      <c r="O45" s="206">
        <v>0</v>
      </c>
      <c r="P45" s="206">
        <v>54</v>
      </c>
      <c r="Q45" s="206">
        <v>43</v>
      </c>
      <c r="R45" s="206">
        <v>26</v>
      </c>
      <c r="S45" s="206">
        <v>12</v>
      </c>
      <c r="T45" s="206">
        <v>1</v>
      </c>
      <c r="U45" s="206">
        <v>1</v>
      </c>
      <c r="V45" s="206">
        <v>74</v>
      </c>
      <c r="W45" s="206">
        <v>62</v>
      </c>
      <c r="X45" s="206">
        <v>1813</v>
      </c>
      <c r="Y45" s="212">
        <v>1358</v>
      </c>
      <c r="Z45" s="282">
        <f t="shared" si="42"/>
        <v>6.5198945075106067</v>
      </c>
      <c r="AA45" s="283">
        <f t="shared" si="43"/>
        <v>6.9023569023569031</v>
      </c>
      <c r="AB45" s="367">
        <f t="shared" si="69"/>
        <v>66.079698579240684</v>
      </c>
      <c r="AC45" s="323">
        <f t="shared" si="70"/>
        <v>65.46645494243748</v>
      </c>
      <c r="AD45" s="213">
        <v>43605</v>
      </c>
      <c r="AE45" s="206">
        <v>27918</v>
      </c>
      <c r="AF45" s="206">
        <v>2843</v>
      </c>
      <c r="AG45" s="206">
        <v>1927</v>
      </c>
      <c r="AH45" s="206">
        <v>25255</v>
      </c>
      <c r="AI45" s="206">
        <v>16491</v>
      </c>
      <c r="AJ45" s="206">
        <v>1378</v>
      </c>
      <c r="AK45" s="206">
        <v>0</v>
      </c>
      <c r="AL45" s="206">
        <v>0</v>
      </c>
      <c r="AM45" s="206">
        <v>0</v>
      </c>
      <c r="AN45" s="206">
        <v>250</v>
      </c>
      <c r="AO45" s="206">
        <v>171</v>
      </c>
      <c r="AP45" s="206">
        <v>346</v>
      </c>
      <c r="AQ45" s="206">
        <v>222</v>
      </c>
      <c r="AR45" s="206">
        <v>26</v>
      </c>
      <c r="AS45" s="206">
        <v>10</v>
      </c>
      <c r="AT45" s="206">
        <v>793</v>
      </c>
      <c r="AU45" s="206">
        <v>569</v>
      </c>
      <c r="AV45" s="206">
        <v>12714</v>
      </c>
      <c r="AW45" s="212">
        <v>8528</v>
      </c>
      <c r="AX45" s="282">
        <f t="shared" si="46"/>
        <v>5.4356060606060606</v>
      </c>
      <c r="AY45" s="283">
        <f t="shared" si="47"/>
        <v>5.4837446141793968</v>
      </c>
      <c r="AZ45" s="367">
        <f t="shared" si="71"/>
        <v>83.206262071769842</v>
      </c>
      <c r="BA45" s="323">
        <f t="shared" si="72"/>
        <v>83.333333333333343</v>
      </c>
      <c r="BB45" s="207">
        <v>10560</v>
      </c>
      <c r="BC45" s="205">
        <v>10212</v>
      </c>
      <c r="BD45" s="205">
        <v>574</v>
      </c>
      <c r="BE45" s="205">
        <v>560</v>
      </c>
      <c r="BF45" s="205">
        <v>8185</v>
      </c>
      <c r="BG45" s="205">
        <v>7955</v>
      </c>
      <c r="BH45" s="205">
        <v>34</v>
      </c>
      <c r="BI45" s="206">
        <v>0</v>
      </c>
      <c r="BJ45" s="206">
        <v>0</v>
      </c>
      <c r="BK45" s="206">
        <v>0</v>
      </c>
      <c r="BL45" s="205">
        <v>51</v>
      </c>
      <c r="BM45" s="205">
        <v>51</v>
      </c>
      <c r="BN45" s="205">
        <v>6</v>
      </c>
      <c r="BO45" s="205">
        <v>6</v>
      </c>
      <c r="BP45" s="205">
        <v>1</v>
      </c>
      <c r="BQ45" s="205">
        <v>1</v>
      </c>
      <c r="BR45" s="205">
        <v>108</v>
      </c>
      <c r="BS45" s="205">
        <v>99</v>
      </c>
      <c r="BT45" s="205">
        <v>1601</v>
      </c>
      <c r="BU45" s="352">
        <v>1540</v>
      </c>
      <c r="BV45" s="282">
        <f t="shared" si="63"/>
        <v>4.7842054669591576</v>
      </c>
      <c r="BW45" s="283">
        <f t="shared" si="64"/>
        <v>8.6114276412176469</v>
      </c>
      <c r="BX45" s="367">
        <f t="shared" si="73"/>
        <v>70.884470062605146</v>
      </c>
      <c r="BY45" s="323">
        <f t="shared" si="74"/>
        <v>67.381738173817382</v>
      </c>
      <c r="BZ45" s="213">
        <v>40571</v>
      </c>
      <c r="CA45" s="206">
        <v>6143</v>
      </c>
      <c r="CB45" s="206">
        <v>1941</v>
      </c>
      <c r="CC45" s="206">
        <v>529</v>
      </c>
      <c r="CD45" s="206">
        <v>25702</v>
      </c>
      <c r="CE45" s="206">
        <v>3675</v>
      </c>
      <c r="CF45" s="206">
        <v>1744</v>
      </c>
      <c r="CG45" s="206">
        <v>0</v>
      </c>
      <c r="CH45" s="206">
        <v>0</v>
      </c>
      <c r="CI45" s="206">
        <v>0</v>
      </c>
      <c r="CJ45" s="206">
        <v>230</v>
      </c>
      <c r="CK45" s="206">
        <v>39</v>
      </c>
      <c r="CL45" s="206">
        <v>283</v>
      </c>
      <c r="CM45" s="206">
        <v>66</v>
      </c>
      <c r="CN45" s="206">
        <v>19</v>
      </c>
      <c r="CO45" s="206">
        <v>4</v>
      </c>
      <c r="CP45" s="206">
        <v>325</v>
      </c>
      <c r="CQ45" s="206">
        <v>90</v>
      </c>
      <c r="CR45" s="206">
        <v>10327</v>
      </c>
      <c r="CS45" s="212">
        <v>1740</v>
      </c>
      <c r="CT45" s="282">
        <f t="shared" si="50"/>
        <v>4.9956456337582136</v>
      </c>
      <c r="CU45" s="283">
        <f t="shared" si="51"/>
        <v>7.0977443609022552</v>
      </c>
      <c r="CV45" s="367">
        <f t="shared" si="75"/>
        <v>65.868636525453894</v>
      </c>
      <c r="CW45" s="323">
        <f t="shared" si="76"/>
        <v>62.235099337748345</v>
      </c>
      <c r="CX45" s="213">
        <v>12631</v>
      </c>
      <c r="CY45" s="206">
        <v>6650</v>
      </c>
      <c r="CZ45" s="206">
        <v>631</v>
      </c>
      <c r="DA45" s="206">
        <v>472</v>
      </c>
      <c r="DB45" s="206">
        <v>7401</v>
      </c>
      <c r="DC45" s="206">
        <v>3759</v>
      </c>
      <c r="DD45" s="206">
        <v>551</v>
      </c>
      <c r="DE45" s="206">
        <v>0</v>
      </c>
      <c r="DF45" s="206">
        <v>0</v>
      </c>
      <c r="DG45" s="206">
        <v>0</v>
      </c>
      <c r="DH45" s="206">
        <v>94</v>
      </c>
      <c r="DI45" s="206">
        <v>74</v>
      </c>
      <c r="DJ45" s="206">
        <v>45</v>
      </c>
      <c r="DK45" s="206">
        <v>27</v>
      </c>
      <c r="DL45" s="206">
        <v>19</v>
      </c>
      <c r="DM45" s="206">
        <v>3</v>
      </c>
      <c r="DN45" s="206">
        <v>149</v>
      </c>
      <c r="DO45" s="206">
        <v>108</v>
      </c>
      <c r="DP45" s="206">
        <v>3741</v>
      </c>
      <c r="DQ45" s="212">
        <v>2207</v>
      </c>
      <c r="DR45" s="282">
        <f t="shared" si="54"/>
        <v>2.979621933235018</v>
      </c>
      <c r="DS45" s="283">
        <f t="shared" si="55"/>
        <v>2.7576068071457209</v>
      </c>
      <c r="DT45" s="367">
        <f t="shared" si="77"/>
        <v>81.79344945765466</v>
      </c>
      <c r="DU45" s="323">
        <f t="shared" si="78"/>
        <v>82.726726171206593</v>
      </c>
      <c r="DV45" s="213">
        <f t="shared" si="87"/>
        <v>29836</v>
      </c>
      <c r="DW45" s="206">
        <f t="shared" si="87"/>
        <v>22447</v>
      </c>
      <c r="DX45" s="206">
        <v>889</v>
      </c>
      <c r="DY45" s="206">
        <v>619</v>
      </c>
      <c r="DZ45" s="206">
        <v>23150</v>
      </c>
      <c r="EA45" s="206">
        <v>17888</v>
      </c>
      <c r="EB45" s="206">
        <v>391</v>
      </c>
      <c r="EC45" s="206"/>
      <c r="ED45" s="206"/>
      <c r="EE45" s="206"/>
      <c r="EF45" s="206">
        <v>166</v>
      </c>
      <c r="EG45" s="206">
        <v>122</v>
      </c>
      <c r="EH45" s="206">
        <v>13</v>
      </c>
      <c r="EI45" s="206">
        <v>10</v>
      </c>
      <c r="EJ45" s="206">
        <v>6</v>
      </c>
      <c r="EK45" s="206">
        <v>5</v>
      </c>
      <c r="EL45" s="206">
        <v>234</v>
      </c>
      <c r="EM45" s="206">
        <v>190</v>
      </c>
      <c r="EN45" s="206">
        <v>4987</v>
      </c>
      <c r="EO45" s="212">
        <v>3613</v>
      </c>
      <c r="EP45" s="282">
        <f t="shared" si="58"/>
        <v>9.135615661055418</v>
      </c>
      <c r="EQ45" s="283">
        <f t="shared" si="59"/>
        <v>8.9207880513744406</v>
      </c>
      <c r="ER45" s="367">
        <f t="shared" si="79"/>
        <v>66.554794827046138</v>
      </c>
      <c r="ES45" s="323">
        <f t="shared" si="80"/>
        <v>66.194978806651449</v>
      </c>
      <c r="ET45" s="207">
        <v>26435</v>
      </c>
      <c r="EU45" s="205">
        <v>17207</v>
      </c>
      <c r="EV45" s="205">
        <v>2415</v>
      </c>
      <c r="EW45" s="205">
        <v>1535</v>
      </c>
      <c r="EX45" s="205">
        <v>14873</v>
      </c>
      <c r="EY45" s="205">
        <v>10151</v>
      </c>
      <c r="EZ45" s="205">
        <v>1206</v>
      </c>
      <c r="FA45" s="211">
        <v>0</v>
      </c>
      <c r="FB45" s="206">
        <v>0</v>
      </c>
      <c r="FC45" s="206">
        <v>0</v>
      </c>
      <c r="FD45" s="205">
        <v>212</v>
      </c>
      <c r="FE45" s="205">
        <v>149</v>
      </c>
      <c r="FF45" s="205">
        <v>117</v>
      </c>
      <c r="FG45" s="205">
        <v>88</v>
      </c>
      <c r="FH45" s="205">
        <v>15</v>
      </c>
      <c r="FI45" s="205">
        <v>8</v>
      </c>
      <c r="FJ45" s="205">
        <v>335</v>
      </c>
      <c r="FK45" s="205">
        <v>241</v>
      </c>
      <c r="FL45" s="205">
        <v>7262</v>
      </c>
      <c r="FM45" s="352">
        <v>5035</v>
      </c>
      <c r="FN45" s="114"/>
      <c r="FO45" s="114"/>
      <c r="FP45" s="114"/>
      <c r="FQ45" s="114"/>
      <c r="FR45" s="114"/>
      <c r="FS45" s="114"/>
      <c r="FT45" s="114"/>
      <c r="FU45" s="114"/>
      <c r="FV45" s="114"/>
      <c r="FW45" s="114"/>
      <c r="FX45" s="114"/>
      <c r="FY45" s="114"/>
      <c r="FZ45" s="114"/>
      <c r="GA45" s="114"/>
      <c r="GB45" s="114"/>
      <c r="GC45" s="114"/>
      <c r="GD45" s="114"/>
      <c r="GE45" s="114"/>
      <c r="GF45" s="114"/>
      <c r="GG45" s="114"/>
      <c r="GH45" s="114"/>
      <c r="GI45" s="114"/>
      <c r="GJ45" s="114"/>
      <c r="GK45" s="114"/>
      <c r="GL45" s="114"/>
      <c r="GM45" s="114"/>
      <c r="GN45" s="114"/>
      <c r="GO45" s="114"/>
      <c r="GP45" s="114"/>
      <c r="GQ45" s="114"/>
      <c r="GR45" s="114"/>
      <c r="GS45" s="114"/>
      <c r="IY45" s="204"/>
      <c r="IZ45" s="204"/>
      <c r="JA45" s="204"/>
      <c r="JB45" s="204"/>
      <c r="JC45" s="204"/>
      <c r="JD45" s="204"/>
      <c r="JE45" s="204"/>
      <c r="JF45" s="204"/>
      <c r="JG45" s="204"/>
      <c r="JH45" s="204"/>
      <c r="JI45" s="204"/>
      <c r="JJ45" s="204"/>
      <c r="JK45" s="204"/>
      <c r="JL45" s="204"/>
      <c r="JM45" s="204"/>
      <c r="JN45" s="204"/>
      <c r="JO45" s="204"/>
      <c r="JP45" s="204"/>
      <c r="JQ45" s="204"/>
      <c r="JR45" s="204"/>
      <c r="JS45" s="204"/>
      <c r="JT45" s="204"/>
      <c r="JU45" s="204"/>
      <c r="JV45" s="204"/>
      <c r="JW45" s="204"/>
      <c r="JX45" s="204"/>
      <c r="JY45" s="204"/>
      <c r="JZ45" s="204"/>
      <c r="KA45" s="204"/>
      <c r="KB45" s="204"/>
      <c r="KC45" s="204"/>
      <c r="KD45" s="204"/>
      <c r="KE45" s="204"/>
      <c r="KF45" s="204"/>
      <c r="KG45" s="204"/>
      <c r="KH45" s="204"/>
      <c r="KI45" s="204"/>
      <c r="KJ45" s="204"/>
      <c r="KK45" s="204"/>
      <c r="KL45" s="204"/>
      <c r="KM45" s="204"/>
      <c r="KN45" s="204"/>
      <c r="KO45" s="204"/>
      <c r="KP45" s="204"/>
      <c r="KQ45" s="204"/>
      <c r="KR45" s="204"/>
      <c r="KS45" s="204"/>
      <c r="KT45" s="204"/>
      <c r="KU45" s="204"/>
      <c r="KV45" s="204"/>
      <c r="KW45" s="204"/>
      <c r="KX45" s="204"/>
      <c r="KY45" s="204"/>
      <c r="KZ45" s="204"/>
      <c r="LA45" s="204"/>
      <c r="LB45" s="204"/>
      <c r="LC45" s="204"/>
      <c r="LD45" s="204"/>
      <c r="LE45" s="204"/>
      <c r="LF45" s="204"/>
      <c r="LG45" s="204"/>
      <c r="LH45" s="204"/>
      <c r="LI45" s="204"/>
      <c r="LJ45" s="204"/>
      <c r="LK45" s="204"/>
      <c r="LL45" s="204"/>
      <c r="LM45" s="204"/>
      <c r="LN45" s="204"/>
      <c r="LO45" s="204"/>
      <c r="LP45" s="204"/>
      <c r="LQ45" s="204"/>
    </row>
    <row r="46" spans="1:329" s="115" customFormat="1" x14ac:dyDescent="0.3">
      <c r="A46" s="542">
        <v>2019</v>
      </c>
      <c r="B46" s="282">
        <f t="shared" si="62"/>
        <v>10.584897424705368</v>
      </c>
      <c r="C46" s="283">
        <f t="shared" si="39"/>
        <v>10.890777463015423</v>
      </c>
      <c r="D46" s="367">
        <f t="shared" si="67"/>
        <v>56.690871369294605</v>
      </c>
      <c r="E46" s="323">
        <f t="shared" si="68"/>
        <v>55.132390279289076</v>
      </c>
      <c r="F46" s="213">
        <v>4582</v>
      </c>
      <c r="G46" s="206">
        <v>3177</v>
      </c>
      <c r="H46" s="206">
        <v>485</v>
      </c>
      <c r="I46" s="206">
        <v>346</v>
      </c>
      <c r="J46" s="206">
        <v>2186</v>
      </c>
      <c r="K46" s="206">
        <v>1520</v>
      </c>
      <c r="L46" s="206">
        <v>133</v>
      </c>
      <c r="M46" s="206">
        <v>0</v>
      </c>
      <c r="N46" s="206">
        <v>0</v>
      </c>
      <c r="O46" s="206">
        <v>0</v>
      </c>
      <c r="P46" s="206">
        <v>31</v>
      </c>
      <c r="Q46" s="206">
        <v>22</v>
      </c>
      <c r="R46" s="206">
        <v>30</v>
      </c>
      <c r="S46" s="206">
        <v>14</v>
      </c>
      <c r="T46" s="206">
        <v>0</v>
      </c>
      <c r="U46" s="206">
        <v>0</v>
      </c>
      <c r="V46" s="206">
        <v>78</v>
      </c>
      <c r="W46" s="206">
        <v>60</v>
      </c>
      <c r="X46" s="206">
        <v>1639</v>
      </c>
      <c r="Y46" s="212">
        <v>1215</v>
      </c>
      <c r="Z46" s="282">
        <f t="shared" si="42"/>
        <v>7.2728143253854256</v>
      </c>
      <c r="AA46" s="283">
        <f t="shared" si="43"/>
        <v>8.0915915349503944</v>
      </c>
      <c r="AB46" s="367">
        <f t="shared" si="69"/>
        <v>65.571913929784813</v>
      </c>
      <c r="AC46" s="323">
        <f t="shared" si="70"/>
        <v>64.695895759942275</v>
      </c>
      <c r="AD46" s="213">
        <v>41772</v>
      </c>
      <c r="AE46" s="206">
        <v>26509</v>
      </c>
      <c r="AF46" s="206">
        <v>3038</v>
      </c>
      <c r="AG46" s="206">
        <v>2145</v>
      </c>
      <c r="AH46" s="206">
        <v>23739</v>
      </c>
      <c r="AI46" s="206">
        <v>15243</v>
      </c>
      <c r="AJ46" s="206">
        <v>1400</v>
      </c>
      <c r="AK46" s="206">
        <v>0</v>
      </c>
      <c r="AL46" s="206">
        <v>0</v>
      </c>
      <c r="AM46" s="206">
        <v>0</v>
      </c>
      <c r="AN46" s="206">
        <v>200</v>
      </c>
      <c r="AO46" s="206">
        <v>126</v>
      </c>
      <c r="AP46" s="206">
        <v>380</v>
      </c>
      <c r="AQ46" s="206">
        <v>260</v>
      </c>
      <c r="AR46" s="206">
        <v>13</v>
      </c>
      <c r="AS46" s="206">
        <v>5</v>
      </c>
      <c r="AT46" s="206">
        <v>738</v>
      </c>
      <c r="AU46" s="206">
        <v>538</v>
      </c>
      <c r="AV46" s="206">
        <v>12264</v>
      </c>
      <c r="AW46" s="212">
        <v>8192</v>
      </c>
      <c r="AX46" s="282">
        <f t="shared" si="46"/>
        <v>6.0914197172186713</v>
      </c>
      <c r="AY46" s="283">
        <f t="shared" si="47"/>
        <v>6.1667834618079889</v>
      </c>
      <c r="AZ46" s="367">
        <f t="shared" si="71"/>
        <v>82.444025946850815</v>
      </c>
      <c r="BA46" s="323">
        <f t="shared" si="72"/>
        <v>82.654161276412239</v>
      </c>
      <c r="BB46" s="207">
        <v>10326</v>
      </c>
      <c r="BC46" s="205">
        <v>9989</v>
      </c>
      <c r="BD46" s="205">
        <v>629</v>
      </c>
      <c r="BE46" s="205">
        <v>616</v>
      </c>
      <c r="BF46" s="205">
        <v>7880</v>
      </c>
      <c r="BG46" s="205">
        <v>7667</v>
      </c>
      <c r="BH46" s="205">
        <v>36</v>
      </c>
      <c r="BI46" s="206">
        <v>0</v>
      </c>
      <c r="BJ46" s="206">
        <v>0</v>
      </c>
      <c r="BK46" s="206">
        <v>0</v>
      </c>
      <c r="BL46" s="205">
        <v>41</v>
      </c>
      <c r="BM46" s="205">
        <v>38</v>
      </c>
      <c r="BN46" s="205">
        <v>19</v>
      </c>
      <c r="BO46" s="205">
        <v>17</v>
      </c>
      <c r="BP46" s="205">
        <v>1</v>
      </c>
      <c r="BQ46" s="205">
        <v>1</v>
      </c>
      <c r="BR46" s="205">
        <v>83</v>
      </c>
      <c r="BS46" s="205">
        <v>79</v>
      </c>
      <c r="BT46" s="205">
        <v>1637</v>
      </c>
      <c r="BU46" s="352">
        <v>1571</v>
      </c>
      <c r="BV46" s="282">
        <f t="shared" si="63"/>
        <v>5.4432385708797542</v>
      </c>
      <c r="BW46" s="283">
        <f t="shared" si="64"/>
        <v>9.571544058205335</v>
      </c>
      <c r="BX46" s="367">
        <f t="shared" si="73"/>
        <v>69.725319553984221</v>
      </c>
      <c r="BY46" s="323">
        <f t="shared" si="74"/>
        <v>68.583501745361019</v>
      </c>
      <c r="BZ46" s="213">
        <v>41648</v>
      </c>
      <c r="CA46" s="206">
        <v>6185</v>
      </c>
      <c r="CB46" s="206">
        <v>2267</v>
      </c>
      <c r="CC46" s="206">
        <v>592</v>
      </c>
      <c r="CD46" s="206">
        <v>25638</v>
      </c>
      <c r="CE46" s="206">
        <v>3733</v>
      </c>
      <c r="CF46" s="206">
        <v>1941</v>
      </c>
      <c r="CG46" s="206">
        <v>0</v>
      </c>
      <c r="CH46" s="206">
        <v>0</v>
      </c>
      <c r="CI46" s="206">
        <v>0</v>
      </c>
      <c r="CJ46" s="206">
        <v>277</v>
      </c>
      <c r="CK46" s="206">
        <v>43</v>
      </c>
      <c r="CL46" s="206">
        <v>344</v>
      </c>
      <c r="CM46" s="206">
        <v>68</v>
      </c>
      <c r="CN46" s="206">
        <v>16</v>
      </c>
      <c r="CO46" s="206">
        <v>5</v>
      </c>
      <c r="CP46" s="206">
        <v>310</v>
      </c>
      <c r="CQ46" s="206">
        <v>77</v>
      </c>
      <c r="CR46" s="206">
        <v>10855</v>
      </c>
      <c r="CS46" s="212">
        <v>1667</v>
      </c>
      <c r="CT46" s="282">
        <f t="shared" si="50"/>
        <v>6.0882330217105771</v>
      </c>
      <c r="CU46" s="283">
        <f t="shared" si="51"/>
        <v>8.3586626139817621</v>
      </c>
      <c r="CV46" s="367">
        <f t="shared" si="75"/>
        <v>66.851119894598156</v>
      </c>
      <c r="CW46" s="323">
        <f t="shared" si="76"/>
        <v>63.982405684317378</v>
      </c>
      <c r="CX46" s="213">
        <v>12943</v>
      </c>
      <c r="CY46" s="206">
        <v>6580</v>
      </c>
      <c r="CZ46" s="206">
        <v>788</v>
      </c>
      <c r="DA46" s="206">
        <v>550</v>
      </c>
      <c r="DB46" s="206">
        <v>7611</v>
      </c>
      <c r="DC46" s="206">
        <v>3782</v>
      </c>
      <c r="DD46" s="206">
        <v>541</v>
      </c>
      <c r="DE46" s="206">
        <v>0</v>
      </c>
      <c r="DF46" s="206">
        <v>0</v>
      </c>
      <c r="DG46" s="206">
        <v>0</v>
      </c>
      <c r="DH46" s="206">
        <v>101</v>
      </c>
      <c r="DI46" s="206">
        <v>66</v>
      </c>
      <c r="DJ46" s="206">
        <v>74</v>
      </c>
      <c r="DK46" s="206">
        <v>35</v>
      </c>
      <c r="DL46" s="206">
        <v>24</v>
      </c>
      <c r="DM46" s="206">
        <v>2</v>
      </c>
      <c r="DN46" s="206">
        <v>131</v>
      </c>
      <c r="DO46" s="206">
        <v>82</v>
      </c>
      <c r="DP46" s="206">
        <v>3673</v>
      </c>
      <c r="DQ46" s="212">
        <v>2063</v>
      </c>
      <c r="DR46" s="282">
        <f t="shared" si="54"/>
        <v>3.6747588959095445</v>
      </c>
      <c r="DS46" s="283">
        <f t="shared" si="55"/>
        <v>3.4912382915788998</v>
      </c>
      <c r="DT46" s="367">
        <f t="shared" si="77"/>
        <v>82.004249291784703</v>
      </c>
      <c r="DU46" s="323">
        <f t="shared" si="78"/>
        <v>83.085205992509358</v>
      </c>
      <c r="DV46" s="213">
        <f t="shared" si="87"/>
        <v>30070</v>
      </c>
      <c r="DW46" s="206">
        <f t="shared" si="87"/>
        <v>22313</v>
      </c>
      <c r="DX46" s="206">
        <v>1105</v>
      </c>
      <c r="DY46" s="206">
        <v>779</v>
      </c>
      <c r="DZ46" s="206">
        <v>23158</v>
      </c>
      <c r="EA46" s="206">
        <v>17747</v>
      </c>
      <c r="EB46" s="206">
        <v>494</v>
      </c>
      <c r="EC46" s="206"/>
      <c r="ED46" s="206"/>
      <c r="EE46" s="206"/>
      <c r="EF46" s="206">
        <v>99</v>
      </c>
      <c r="EG46" s="206">
        <v>74</v>
      </c>
      <c r="EH46" s="206">
        <v>19</v>
      </c>
      <c r="EI46" s="206">
        <v>8</v>
      </c>
      <c r="EJ46" s="206">
        <v>7</v>
      </c>
      <c r="EK46" s="206">
        <v>5</v>
      </c>
      <c r="EL46" s="206">
        <v>205</v>
      </c>
      <c r="EM46" s="206">
        <v>161</v>
      </c>
      <c r="EN46" s="206">
        <v>4983</v>
      </c>
      <c r="EO46" s="212">
        <v>3539</v>
      </c>
      <c r="EP46" s="282">
        <f t="shared" si="58"/>
        <v>9.968228752978554</v>
      </c>
      <c r="EQ46" s="283">
        <f t="shared" si="59"/>
        <v>9.8218703612073224</v>
      </c>
      <c r="ER46" s="367">
        <f t="shared" si="79"/>
        <v>66.700143472022958</v>
      </c>
      <c r="ES46" s="323">
        <f t="shared" si="80"/>
        <v>66.350810696988844</v>
      </c>
      <c r="ET46" s="207">
        <v>25180</v>
      </c>
      <c r="EU46" s="205">
        <v>16168</v>
      </c>
      <c r="EV46" s="205">
        <v>2510</v>
      </c>
      <c r="EW46" s="205">
        <v>1588</v>
      </c>
      <c r="EX46" s="205">
        <v>13947</v>
      </c>
      <c r="EY46" s="205">
        <v>9453</v>
      </c>
      <c r="EZ46" s="205">
        <v>1295</v>
      </c>
      <c r="FA46" s="211">
        <v>0</v>
      </c>
      <c r="FB46" s="206">
        <v>0</v>
      </c>
      <c r="FC46" s="206">
        <v>0</v>
      </c>
      <c r="FD46" s="205">
        <v>138</v>
      </c>
      <c r="FE46" s="205">
        <v>112</v>
      </c>
      <c r="FF46" s="205">
        <v>113</v>
      </c>
      <c r="FG46" s="205">
        <v>75</v>
      </c>
      <c r="FH46" s="205">
        <v>11</v>
      </c>
      <c r="FI46" s="205">
        <v>7</v>
      </c>
      <c r="FJ46" s="205">
        <v>341</v>
      </c>
      <c r="FK46" s="205">
        <v>251</v>
      </c>
      <c r="FL46" s="205">
        <v>6825</v>
      </c>
      <c r="FM46" s="352">
        <v>4682</v>
      </c>
      <c r="FN46" s="114"/>
      <c r="FO46" s="114"/>
      <c r="FP46" s="114"/>
      <c r="FQ46" s="114"/>
      <c r="FR46" s="114"/>
      <c r="FS46" s="114"/>
      <c r="FT46" s="114"/>
      <c r="FU46" s="114"/>
      <c r="FV46" s="114"/>
      <c r="FW46" s="114"/>
      <c r="FX46" s="114"/>
      <c r="FY46" s="114"/>
      <c r="FZ46" s="114"/>
      <c r="GA46" s="114"/>
      <c r="GB46" s="114"/>
      <c r="GC46" s="114"/>
      <c r="GD46" s="114"/>
      <c r="GE46" s="114"/>
      <c r="GF46" s="114"/>
      <c r="GG46" s="114"/>
      <c r="GH46" s="114"/>
      <c r="GI46" s="114"/>
      <c r="GJ46" s="114"/>
      <c r="GK46" s="114"/>
      <c r="GL46" s="114"/>
      <c r="GM46" s="114"/>
      <c r="GN46" s="114"/>
      <c r="GO46" s="114"/>
      <c r="GP46" s="114"/>
      <c r="GQ46" s="114"/>
      <c r="GR46" s="114"/>
      <c r="GS46" s="114"/>
      <c r="IY46" s="204"/>
      <c r="IZ46" s="204"/>
      <c r="JA46" s="204"/>
      <c r="JB46" s="204"/>
      <c r="JC46" s="204"/>
      <c r="JD46" s="204"/>
      <c r="JE46" s="204"/>
      <c r="JF46" s="204"/>
      <c r="JG46" s="204"/>
      <c r="JH46" s="204"/>
      <c r="JI46" s="204"/>
      <c r="JJ46" s="204"/>
      <c r="JK46" s="204"/>
      <c r="JL46" s="204"/>
      <c r="JM46" s="204"/>
      <c r="JN46" s="204"/>
      <c r="JO46" s="204"/>
      <c r="JP46" s="204"/>
      <c r="JQ46" s="204"/>
      <c r="JR46" s="204"/>
      <c r="JS46" s="204"/>
      <c r="JT46" s="204"/>
      <c r="JU46" s="204"/>
      <c r="JV46" s="204"/>
      <c r="JW46" s="204"/>
      <c r="JX46" s="204"/>
      <c r="JY46" s="204"/>
      <c r="JZ46" s="204"/>
      <c r="KA46" s="204"/>
      <c r="KB46" s="204"/>
      <c r="KC46" s="204"/>
      <c r="KD46" s="204"/>
      <c r="KE46" s="204"/>
      <c r="KF46" s="204"/>
      <c r="KG46" s="204"/>
      <c r="KH46" s="204"/>
      <c r="KI46" s="204"/>
      <c r="KJ46" s="204"/>
      <c r="KK46" s="204"/>
      <c r="KL46" s="204"/>
      <c r="KM46" s="204"/>
      <c r="KN46" s="204"/>
      <c r="KO46" s="204"/>
      <c r="KP46" s="204"/>
      <c r="KQ46" s="204"/>
      <c r="KR46" s="204"/>
      <c r="KS46" s="204"/>
      <c r="KT46" s="204"/>
      <c r="KU46" s="204"/>
      <c r="KV46" s="204"/>
      <c r="KW46" s="204"/>
      <c r="KX46" s="204"/>
      <c r="KY46" s="204"/>
      <c r="KZ46" s="204"/>
      <c r="LA46" s="204"/>
      <c r="LB46" s="204"/>
      <c r="LC46" s="204"/>
      <c r="LD46" s="204"/>
      <c r="LE46" s="204"/>
      <c r="LF46" s="204"/>
      <c r="LG46" s="204"/>
      <c r="LH46" s="204"/>
      <c r="LI46" s="204"/>
      <c r="LJ46" s="204"/>
      <c r="LK46" s="204"/>
      <c r="LL46" s="204"/>
      <c r="LM46" s="204"/>
      <c r="LN46" s="204"/>
      <c r="LO46" s="204"/>
      <c r="LP46" s="204"/>
      <c r="LQ46" s="204"/>
    </row>
    <row r="47" spans="1:329" s="115" customFormat="1" x14ac:dyDescent="0.3">
      <c r="A47" s="542">
        <v>2020</v>
      </c>
      <c r="B47" s="282">
        <f t="shared" si="62"/>
        <v>10.860748084722848</v>
      </c>
      <c r="C47" s="283">
        <f t="shared" si="39"/>
        <v>11.32623426911907</v>
      </c>
      <c r="D47" s="367">
        <f t="shared" ref="D47" si="89">J47/(F47-H47-L47-R47-T47-V47)*100</f>
        <v>51.202377735747092</v>
      </c>
      <c r="E47" s="323">
        <f t="shared" ref="E47" si="90">K47/(G47-I47-M47-S47-U47-W47)*100</f>
        <v>49.719416386083054</v>
      </c>
      <c r="F47" s="213">
        <v>4438</v>
      </c>
      <c r="G47" s="206">
        <v>3099</v>
      </c>
      <c r="H47" s="206">
        <v>482</v>
      </c>
      <c r="I47" s="206">
        <v>351</v>
      </c>
      <c r="J47" s="206">
        <v>1895</v>
      </c>
      <c r="K47" s="206">
        <v>1329</v>
      </c>
      <c r="L47" s="206">
        <v>146</v>
      </c>
      <c r="M47" s="206">
        <v>0</v>
      </c>
      <c r="N47" s="206">
        <v>0</v>
      </c>
      <c r="O47" s="206">
        <v>0</v>
      </c>
      <c r="P47" s="206">
        <v>48</v>
      </c>
      <c r="Q47" s="206">
        <v>34</v>
      </c>
      <c r="R47" s="206">
        <v>24</v>
      </c>
      <c r="S47" s="206">
        <v>14</v>
      </c>
      <c r="T47" s="206">
        <v>6</v>
      </c>
      <c r="U47" s="206">
        <v>4</v>
      </c>
      <c r="V47" s="206">
        <v>79</v>
      </c>
      <c r="W47" s="206">
        <v>57</v>
      </c>
      <c r="X47" s="206">
        <v>1758</v>
      </c>
      <c r="Y47" s="212">
        <v>1310</v>
      </c>
      <c r="Z47" s="282">
        <f t="shared" si="42"/>
        <v>7.9951696898035181</v>
      </c>
      <c r="AA47" s="283">
        <f t="shared" si="43"/>
        <v>8.9080687306991848</v>
      </c>
      <c r="AB47" s="367">
        <f t="shared" si="69"/>
        <v>62.532490548204159</v>
      </c>
      <c r="AC47" s="323">
        <f t="shared" si="70"/>
        <v>61.448672125955753</v>
      </c>
      <c r="AD47" s="213">
        <v>39749</v>
      </c>
      <c r="AE47" s="206">
        <v>25258</v>
      </c>
      <c r="AF47" s="206">
        <v>3178</v>
      </c>
      <c r="AG47" s="206">
        <v>2250</v>
      </c>
      <c r="AH47" s="206">
        <v>21171</v>
      </c>
      <c r="AI47" s="206">
        <v>13582</v>
      </c>
      <c r="AJ47" s="206">
        <v>1386</v>
      </c>
      <c r="AK47" s="206">
        <v>0</v>
      </c>
      <c r="AL47" s="206">
        <v>0</v>
      </c>
      <c r="AM47" s="206">
        <v>0</v>
      </c>
      <c r="AN47" s="206">
        <v>339</v>
      </c>
      <c r="AO47" s="206">
        <v>217</v>
      </c>
      <c r="AP47" s="206">
        <v>581</v>
      </c>
      <c r="AQ47" s="206">
        <v>371</v>
      </c>
      <c r="AR47" s="206">
        <v>18</v>
      </c>
      <c r="AS47" s="206">
        <v>7</v>
      </c>
      <c r="AT47" s="206">
        <v>730</v>
      </c>
      <c r="AU47" s="206">
        <v>527</v>
      </c>
      <c r="AV47" s="206">
        <v>12346</v>
      </c>
      <c r="AW47" s="212">
        <v>8304</v>
      </c>
      <c r="AX47" s="282">
        <f t="shared" si="46"/>
        <v>6.8530020703933738</v>
      </c>
      <c r="AY47" s="283">
        <f t="shared" si="47"/>
        <v>6.9674348155360821</v>
      </c>
      <c r="AZ47" s="367">
        <f t="shared" si="71"/>
        <v>81.752156150703584</v>
      </c>
      <c r="BA47" s="323">
        <f t="shared" si="72"/>
        <v>82.060663283370701</v>
      </c>
      <c r="BB47" s="207">
        <v>9660</v>
      </c>
      <c r="BC47" s="205">
        <v>9243</v>
      </c>
      <c r="BD47" s="205">
        <v>662</v>
      </c>
      <c r="BE47" s="205">
        <v>644</v>
      </c>
      <c r="BF47" s="205">
        <v>7204</v>
      </c>
      <c r="BG47" s="205">
        <v>6953</v>
      </c>
      <c r="BH47" s="205">
        <v>52</v>
      </c>
      <c r="BI47" s="206">
        <v>0</v>
      </c>
      <c r="BJ47" s="206">
        <v>0</v>
      </c>
      <c r="BK47" s="206">
        <v>0</v>
      </c>
      <c r="BL47" s="205">
        <v>34</v>
      </c>
      <c r="BM47" s="205">
        <v>32</v>
      </c>
      <c r="BN47" s="205">
        <v>23</v>
      </c>
      <c r="BO47" s="205">
        <v>20</v>
      </c>
      <c r="BP47" s="205">
        <v>1</v>
      </c>
      <c r="BQ47" s="205">
        <v>1</v>
      </c>
      <c r="BR47" s="205">
        <v>110</v>
      </c>
      <c r="BS47" s="205">
        <v>105</v>
      </c>
      <c r="BT47" s="205">
        <v>1574</v>
      </c>
      <c r="BU47" s="352">
        <v>1488</v>
      </c>
      <c r="BV47" s="282">
        <f t="shared" si="63"/>
        <v>5.6639578496160023</v>
      </c>
      <c r="BW47" s="283">
        <f t="shared" si="64"/>
        <v>10.511713933415537</v>
      </c>
      <c r="BX47" s="367">
        <f t="shared" si="73"/>
        <v>67.417375003209983</v>
      </c>
      <c r="BY47" s="323">
        <f t="shared" si="74"/>
        <v>64.712153518123671</v>
      </c>
      <c r="BZ47" s="213">
        <v>44792</v>
      </c>
      <c r="CA47" s="206">
        <v>6488</v>
      </c>
      <c r="CB47" s="206">
        <v>2537</v>
      </c>
      <c r="CC47" s="206">
        <v>682</v>
      </c>
      <c r="CD47" s="206">
        <v>26253</v>
      </c>
      <c r="CE47" s="206">
        <v>3642</v>
      </c>
      <c r="CF47" s="206">
        <v>2431</v>
      </c>
      <c r="CG47" s="206">
        <v>0</v>
      </c>
      <c r="CH47" s="206">
        <v>0</v>
      </c>
      <c r="CI47" s="206">
        <v>0</v>
      </c>
      <c r="CJ47" s="206">
        <v>332</v>
      </c>
      <c r="CK47" s="206">
        <v>71</v>
      </c>
      <c r="CL47" s="206">
        <v>550</v>
      </c>
      <c r="CM47" s="206">
        <v>92</v>
      </c>
      <c r="CN47" s="206">
        <v>13</v>
      </c>
      <c r="CO47" s="206">
        <v>6</v>
      </c>
      <c r="CP47" s="206">
        <v>320</v>
      </c>
      <c r="CQ47" s="206">
        <v>80</v>
      </c>
      <c r="CR47" s="206">
        <v>12356</v>
      </c>
      <c r="CS47" s="212">
        <v>1915</v>
      </c>
      <c r="CT47" s="282">
        <f t="shared" si="50"/>
        <v>5.9118160431054108</v>
      </c>
      <c r="CU47" s="283">
        <f t="shared" si="51"/>
        <v>8.2175226586102728</v>
      </c>
      <c r="CV47" s="367">
        <f t="shared" si="75"/>
        <v>63.405381561535066</v>
      </c>
      <c r="CW47" s="323">
        <f t="shared" si="76"/>
        <v>59.030612244897959</v>
      </c>
      <c r="CX47" s="213">
        <v>13177</v>
      </c>
      <c r="CY47" s="206">
        <v>6620</v>
      </c>
      <c r="CZ47" s="206">
        <v>779</v>
      </c>
      <c r="DA47" s="206">
        <v>544</v>
      </c>
      <c r="DB47" s="206">
        <v>7187</v>
      </c>
      <c r="DC47" s="206">
        <v>3471</v>
      </c>
      <c r="DD47" s="206">
        <v>709</v>
      </c>
      <c r="DE47" s="206">
        <v>0</v>
      </c>
      <c r="DF47" s="206">
        <v>0</v>
      </c>
      <c r="DG47" s="206">
        <v>0</v>
      </c>
      <c r="DH47" s="206">
        <v>68</v>
      </c>
      <c r="DI47" s="206">
        <v>35</v>
      </c>
      <c r="DJ47" s="206">
        <v>170</v>
      </c>
      <c r="DK47" s="206">
        <v>76</v>
      </c>
      <c r="DL47" s="206">
        <v>17</v>
      </c>
      <c r="DM47" s="206">
        <v>0</v>
      </c>
      <c r="DN47" s="206">
        <v>167</v>
      </c>
      <c r="DO47" s="206">
        <v>120</v>
      </c>
      <c r="DP47" s="206">
        <v>4080</v>
      </c>
      <c r="DQ47" s="212">
        <v>2374</v>
      </c>
      <c r="DR47" s="282">
        <f t="shared" si="54"/>
        <v>3.6444559117590138</v>
      </c>
      <c r="DS47" s="283">
        <f t="shared" si="55"/>
        <v>3.328789411195638</v>
      </c>
      <c r="DT47" s="367">
        <f t="shared" si="77"/>
        <v>80.919239250275638</v>
      </c>
      <c r="DU47" s="323">
        <f t="shared" si="78"/>
        <v>81.888715453126437</v>
      </c>
      <c r="DV47" s="213">
        <v>31006</v>
      </c>
      <c r="DW47" s="206">
        <v>22741</v>
      </c>
      <c r="DX47" s="206">
        <v>1130</v>
      </c>
      <c r="DY47" s="206">
        <v>757</v>
      </c>
      <c r="DZ47" s="206">
        <v>23486</v>
      </c>
      <c r="EA47" s="206">
        <v>17837</v>
      </c>
      <c r="EB47" s="206">
        <v>594</v>
      </c>
      <c r="EC47" s="206">
        <v>0</v>
      </c>
      <c r="ED47" s="206">
        <v>0</v>
      </c>
      <c r="EE47" s="206">
        <v>0</v>
      </c>
      <c r="EF47" s="206">
        <v>194</v>
      </c>
      <c r="EG47" s="206">
        <v>152</v>
      </c>
      <c r="EH47" s="206">
        <v>26</v>
      </c>
      <c r="EI47" s="206">
        <v>12</v>
      </c>
      <c r="EJ47" s="206">
        <v>8</v>
      </c>
      <c r="EK47" s="206">
        <v>5</v>
      </c>
      <c r="EL47" s="206">
        <v>224</v>
      </c>
      <c r="EM47" s="206">
        <v>185</v>
      </c>
      <c r="EN47" s="206">
        <v>5344</v>
      </c>
      <c r="EO47" s="212">
        <v>3793</v>
      </c>
      <c r="EP47" s="282">
        <f t="shared" si="58"/>
        <v>10.694406063716395</v>
      </c>
      <c r="EQ47" s="283">
        <f t="shared" si="59"/>
        <v>10.80398916523024</v>
      </c>
      <c r="ER47" s="367">
        <f t="shared" si="79"/>
        <v>64.354714064915001</v>
      </c>
      <c r="ES47" s="323">
        <f t="shared" si="80"/>
        <v>63.190445724034973</v>
      </c>
      <c r="ET47" s="207">
        <v>25331</v>
      </c>
      <c r="EU47" s="205">
        <v>16244</v>
      </c>
      <c r="EV47" s="205">
        <v>2709</v>
      </c>
      <c r="EW47" s="205">
        <v>1755</v>
      </c>
      <c r="EX47" s="205">
        <v>13324</v>
      </c>
      <c r="EY47" s="205">
        <v>8889</v>
      </c>
      <c r="EZ47" s="205">
        <v>1357</v>
      </c>
      <c r="FA47" s="211">
        <v>0</v>
      </c>
      <c r="FB47" s="206">
        <v>0</v>
      </c>
      <c r="FC47" s="206">
        <v>0</v>
      </c>
      <c r="FD47" s="205">
        <v>211</v>
      </c>
      <c r="FE47" s="205">
        <v>146</v>
      </c>
      <c r="FF47" s="205">
        <v>211</v>
      </c>
      <c r="FG47" s="205">
        <v>163</v>
      </c>
      <c r="FH47" s="205">
        <v>7</v>
      </c>
      <c r="FI47" s="205">
        <v>2</v>
      </c>
      <c r="FJ47" s="205">
        <v>343</v>
      </c>
      <c r="FK47" s="205">
        <v>257</v>
      </c>
      <c r="FL47" s="205">
        <v>7169</v>
      </c>
      <c r="FM47" s="352">
        <v>5032</v>
      </c>
      <c r="FN47" s="114"/>
      <c r="FO47" s="114"/>
      <c r="FP47" s="114"/>
      <c r="FQ47" s="114"/>
      <c r="FR47" s="114"/>
      <c r="FS47" s="114"/>
      <c r="FT47" s="114"/>
      <c r="FU47" s="114"/>
      <c r="FV47" s="114"/>
      <c r="FW47" s="114"/>
      <c r="FX47" s="114"/>
      <c r="FY47" s="114"/>
      <c r="FZ47" s="114"/>
      <c r="GA47" s="114"/>
      <c r="GB47" s="114"/>
      <c r="GC47" s="114"/>
      <c r="GD47" s="114"/>
      <c r="GE47" s="114"/>
      <c r="GF47" s="114"/>
      <c r="GG47" s="114"/>
      <c r="GH47" s="114"/>
      <c r="GI47" s="114"/>
      <c r="GJ47" s="114"/>
      <c r="GK47" s="114"/>
      <c r="GL47" s="114"/>
      <c r="GM47" s="114"/>
      <c r="GN47" s="114"/>
      <c r="GO47" s="114"/>
      <c r="GP47" s="114"/>
      <c r="GQ47" s="114"/>
      <c r="GR47" s="114"/>
      <c r="GS47" s="114"/>
      <c r="IY47" s="204"/>
      <c r="IZ47" s="204"/>
      <c r="JA47" s="204"/>
      <c r="JB47" s="204"/>
      <c r="JC47" s="204"/>
      <c r="JD47" s="204"/>
      <c r="JE47" s="204"/>
      <c r="JF47" s="204"/>
      <c r="JG47" s="204"/>
      <c r="JH47" s="204"/>
      <c r="JI47" s="204"/>
      <c r="JJ47" s="204"/>
      <c r="JK47" s="204"/>
      <c r="JL47" s="204"/>
      <c r="JM47" s="204"/>
      <c r="JN47" s="204"/>
      <c r="JO47" s="204"/>
      <c r="JP47" s="204"/>
      <c r="JQ47" s="204"/>
      <c r="JR47" s="204"/>
      <c r="JS47" s="204"/>
      <c r="JT47" s="204"/>
      <c r="JU47" s="204"/>
      <c r="JV47" s="204"/>
      <c r="JW47" s="204"/>
      <c r="JX47" s="204"/>
      <c r="JY47" s="204"/>
      <c r="JZ47" s="204"/>
      <c r="KA47" s="204"/>
      <c r="KB47" s="204"/>
      <c r="KC47" s="204"/>
      <c r="KD47" s="204"/>
      <c r="KE47" s="204"/>
      <c r="KF47" s="204"/>
      <c r="KG47" s="204"/>
      <c r="KH47" s="204"/>
      <c r="KI47" s="204"/>
      <c r="KJ47" s="204"/>
      <c r="KK47" s="204"/>
      <c r="KL47" s="204"/>
      <c r="KM47" s="204"/>
      <c r="KN47" s="204"/>
      <c r="KO47" s="204"/>
      <c r="KP47" s="204"/>
      <c r="KQ47" s="204"/>
      <c r="KR47" s="204"/>
      <c r="KS47" s="204"/>
      <c r="KT47" s="204"/>
      <c r="KU47" s="204"/>
      <c r="KV47" s="204"/>
      <c r="KW47" s="204"/>
      <c r="KX47" s="204"/>
      <c r="KY47" s="204"/>
      <c r="KZ47" s="204"/>
      <c r="LA47" s="204"/>
      <c r="LB47" s="204"/>
      <c r="LC47" s="204"/>
      <c r="LD47" s="204"/>
      <c r="LE47" s="204"/>
      <c r="LF47" s="204"/>
      <c r="LG47" s="204"/>
      <c r="LH47" s="204"/>
      <c r="LI47" s="204"/>
      <c r="LJ47" s="204"/>
      <c r="LK47" s="204"/>
      <c r="LL47" s="204"/>
      <c r="LM47" s="204"/>
      <c r="LN47" s="204"/>
      <c r="LO47" s="204"/>
      <c r="LP47" s="204"/>
      <c r="LQ47" s="204"/>
    </row>
    <row r="48" spans="1:329" s="115" customFormat="1" x14ac:dyDescent="0.3">
      <c r="A48" s="523">
        <v>2021</v>
      </c>
      <c r="B48" s="524">
        <f t="shared" ref="B48" si="91">H48/F48*100</f>
        <v>10.920512201014738</v>
      </c>
      <c r="C48" s="525">
        <f t="shared" ref="C48" si="92">I48/G48*100</f>
        <v>12.43885394828791</v>
      </c>
      <c r="D48" s="526">
        <f t="shared" ref="D48" si="93">J48/(F48-H48-L48-R48-T48-V48)*100</f>
        <v>57.905665974488286</v>
      </c>
      <c r="E48" s="527">
        <f t="shared" ref="E48:E49" si="94">K48/(G48-I48-M48-S48-U48-W48)*100</f>
        <v>56.278681685440134</v>
      </c>
      <c r="F48" s="528">
        <v>4139</v>
      </c>
      <c r="G48" s="529">
        <v>2862</v>
      </c>
      <c r="H48" s="529">
        <v>452</v>
      </c>
      <c r="I48" s="529">
        <v>356</v>
      </c>
      <c r="J48" s="529">
        <v>1952</v>
      </c>
      <c r="K48" s="529">
        <v>1349</v>
      </c>
      <c r="L48" s="529">
        <v>150</v>
      </c>
      <c r="M48" s="529">
        <v>0</v>
      </c>
      <c r="N48" s="529">
        <v>0</v>
      </c>
      <c r="O48" s="529">
        <v>0</v>
      </c>
      <c r="P48" s="529">
        <v>75</v>
      </c>
      <c r="Q48" s="529">
        <v>51</v>
      </c>
      <c r="R48" s="529">
        <v>94</v>
      </c>
      <c r="S48" s="529">
        <v>55</v>
      </c>
      <c r="T48" s="529">
        <v>4</v>
      </c>
      <c r="U48" s="529">
        <v>2</v>
      </c>
      <c r="V48" s="529">
        <v>68</v>
      </c>
      <c r="W48" s="529">
        <v>52</v>
      </c>
      <c r="X48" s="529">
        <v>1344</v>
      </c>
      <c r="Y48" s="530">
        <v>997</v>
      </c>
      <c r="Z48" s="524">
        <f t="shared" ref="Z48" si="95">AF48/AD48*100</f>
        <v>8.5652880431933731</v>
      </c>
      <c r="AA48" s="525">
        <f t="shared" ref="AA48" si="96">AG48/AE48*100</f>
        <v>9.7345132743362832</v>
      </c>
      <c r="AB48" s="526">
        <f t="shared" ref="AB48" si="97">AH48/(AD48-AF48-AJ48-AP48-AR48-AT48)*100</f>
        <v>65.590625000000003</v>
      </c>
      <c r="AC48" s="527">
        <f t="shared" ref="AC48:AC49" si="98">AI48/(AE48-AG48-AK48-AQ48-AS48-AU48)*100</f>
        <v>64.802907464355613</v>
      </c>
      <c r="AD48" s="528">
        <v>38154</v>
      </c>
      <c r="AE48" s="529">
        <v>24747</v>
      </c>
      <c r="AF48" s="529">
        <v>3268</v>
      </c>
      <c r="AG48" s="529">
        <v>2409</v>
      </c>
      <c r="AH48" s="529">
        <v>20989</v>
      </c>
      <c r="AI48" s="529">
        <v>13908</v>
      </c>
      <c r="AJ48" s="529">
        <v>1540</v>
      </c>
      <c r="AK48" s="529">
        <v>0</v>
      </c>
      <c r="AL48" s="529">
        <v>0</v>
      </c>
      <c r="AM48" s="529">
        <v>0</v>
      </c>
      <c r="AN48" s="529">
        <v>388</v>
      </c>
      <c r="AO48" s="529">
        <v>259</v>
      </c>
      <c r="AP48" s="529">
        <v>649</v>
      </c>
      <c r="AQ48" s="529">
        <v>367</v>
      </c>
      <c r="AR48" s="529">
        <v>23</v>
      </c>
      <c r="AS48" s="529">
        <v>13</v>
      </c>
      <c r="AT48" s="529">
        <v>674</v>
      </c>
      <c r="AU48" s="529">
        <v>496</v>
      </c>
      <c r="AV48" s="529">
        <v>10623</v>
      </c>
      <c r="AW48" s="530">
        <v>7295</v>
      </c>
      <c r="AX48" s="524">
        <f t="shared" ref="AX48" si="99">BD48/BB48*100</f>
        <v>7.2205214821070411</v>
      </c>
      <c r="AY48" s="525">
        <f t="shared" ref="AY48" si="100">BE48/BC48*100</f>
        <v>7.3445081605646223</v>
      </c>
      <c r="AZ48" s="526">
        <f t="shared" ref="AZ48" si="101">BF48/(BB48-BD48-BH48-BN48-BP48-BR48)*100</f>
        <v>81.444496052020426</v>
      </c>
      <c r="BA48" s="527">
        <f t="shared" ref="BA48" si="102">BG48/(BC48-BE48-BI48-BO48-BQ48-BS48)*100</f>
        <v>81.71835404850971</v>
      </c>
      <c r="BB48" s="531">
        <v>9473</v>
      </c>
      <c r="BC48" s="532">
        <v>9068</v>
      </c>
      <c r="BD48" s="532">
        <v>684</v>
      </c>
      <c r="BE48" s="532">
        <v>666</v>
      </c>
      <c r="BF48" s="532">
        <v>7014</v>
      </c>
      <c r="BG48" s="532">
        <v>6772</v>
      </c>
      <c r="BH48" s="532">
        <v>52</v>
      </c>
      <c r="BI48" s="529">
        <v>0</v>
      </c>
      <c r="BJ48" s="529">
        <v>0</v>
      </c>
      <c r="BK48" s="529">
        <v>0</v>
      </c>
      <c r="BL48" s="532">
        <v>47</v>
      </c>
      <c r="BM48" s="532">
        <v>45</v>
      </c>
      <c r="BN48" s="532">
        <v>20</v>
      </c>
      <c r="BO48" s="532">
        <v>19</v>
      </c>
      <c r="BP48" s="532">
        <v>2</v>
      </c>
      <c r="BQ48" s="532">
        <v>2</v>
      </c>
      <c r="BR48" s="532">
        <v>103</v>
      </c>
      <c r="BS48" s="532">
        <v>94</v>
      </c>
      <c r="BT48" s="532">
        <v>1551</v>
      </c>
      <c r="BU48" s="533">
        <v>1470</v>
      </c>
      <c r="BV48" s="524">
        <f t="shared" ref="BV48" si="103">CB48/BZ48*100</f>
        <v>5.7806312533683251</v>
      </c>
      <c r="BW48" s="525">
        <f t="shared" ref="BW48" si="104">CC48/CA48*100</f>
        <v>10.711707810018767</v>
      </c>
      <c r="BX48" s="526">
        <f t="shared" ref="BX48" si="105">CD48/(BZ48-CB48-CF48-CL48-CN48-CP48)*100</f>
        <v>70.429887130715201</v>
      </c>
      <c r="BY48" s="527">
        <f t="shared" ref="BY48:BY49" si="106">CE48/(CA48-CC48-CG48-CM48-CO48-CQ48)*100</f>
        <v>67.202252774556896</v>
      </c>
      <c r="BZ48" s="528">
        <v>42677</v>
      </c>
      <c r="CA48" s="529">
        <v>6927</v>
      </c>
      <c r="CB48" s="529">
        <v>2467</v>
      </c>
      <c r="CC48" s="529">
        <v>742</v>
      </c>
      <c r="CD48" s="529">
        <v>25771</v>
      </c>
      <c r="CE48" s="529">
        <v>4057</v>
      </c>
      <c r="CF48" s="529">
        <v>2832</v>
      </c>
      <c r="CG48" s="529">
        <v>0</v>
      </c>
      <c r="CH48" s="529">
        <v>0</v>
      </c>
      <c r="CI48" s="529">
        <v>0</v>
      </c>
      <c r="CJ48" s="529">
        <v>355</v>
      </c>
      <c r="CK48" s="529">
        <v>84</v>
      </c>
      <c r="CL48" s="529">
        <v>475</v>
      </c>
      <c r="CM48" s="529">
        <v>72</v>
      </c>
      <c r="CN48" s="529">
        <v>12</v>
      </c>
      <c r="CO48" s="529">
        <v>0</v>
      </c>
      <c r="CP48" s="529">
        <v>300</v>
      </c>
      <c r="CQ48" s="529">
        <v>76</v>
      </c>
      <c r="CR48" s="529">
        <v>10465</v>
      </c>
      <c r="CS48" s="530">
        <v>1896</v>
      </c>
      <c r="CT48" s="524">
        <f t="shared" ref="CT48" si="107">CZ48/CX48*100</f>
        <v>6.3077759651984771</v>
      </c>
      <c r="CU48" s="525">
        <f t="shared" ref="CU48" si="108">DA48/CY48*100</f>
        <v>8.8361408882082699</v>
      </c>
      <c r="CV48" s="526">
        <f t="shared" ref="CV48" si="109">DB48/(CX48-CZ48-DD48-DJ48-DL48-DN48)*100</f>
        <v>66.462242562929063</v>
      </c>
      <c r="CW48" s="527">
        <f t="shared" ref="CW48" si="110">DC48/(CY48-DA48-DE48-DK48-DM48-DO48)*100</f>
        <v>63.820926600728789</v>
      </c>
      <c r="CX48" s="528">
        <v>12873</v>
      </c>
      <c r="CY48" s="529">
        <v>6530</v>
      </c>
      <c r="CZ48" s="529">
        <v>812</v>
      </c>
      <c r="DA48" s="529">
        <v>577</v>
      </c>
      <c r="DB48" s="529">
        <v>7261</v>
      </c>
      <c r="DC48" s="529">
        <v>3678</v>
      </c>
      <c r="DD48" s="529">
        <v>773</v>
      </c>
      <c r="DE48" s="529">
        <v>0</v>
      </c>
      <c r="DF48" s="529">
        <v>0</v>
      </c>
      <c r="DG48" s="529">
        <v>0</v>
      </c>
      <c r="DH48" s="529">
        <v>49</v>
      </c>
      <c r="DI48" s="529">
        <v>30</v>
      </c>
      <c r="DJ48" s="529">
        <v>187</v>
      </c>
      <c r="DK48" s="529">
        <v>87</v>
      </c>
      <c r="DL48" s="529">
        <v>26</v>
      </c>
      <c r="DM48" s="529">
        <v>3</v>
      </c>
      <c r="DN48" s="529">
        <v>150</v>
      </c>
      <c r="DO48" s="529">
        <v>100</v>
      </c>
      <c r="DP48" s="529">
        <v>3615</v>
      </c>
      <c r="DQ48" s="530">
        <v>2055</v>
      </c>
      <c r="DR48" s="524">
        <f t="shared" ref="DR48" si="111">DX48/DV48*100</f>
        <v>3.8974293551062065</v>
      </c>
      <c r="DS48" s="525">
        <f t="shared" ref="DS48" si="112">DY48/DW48*100</f>
        <v>3.8459857523709631</v>
      </c>
      <c r="DT48" s="526">
        <f t="shared" ref="DT48" si="113">DZ48/(DV48-DX48-EB48-EH48-EJ48-EL48)*100</f>
        <v>79.945102075827762</v>
      </c>
      <c r="DU48" s="527">
        <f t="shared" ref="DU48" si="114">EA48/(DW48-DY48-EC48-EI48-EK48-EM48)*100</f>
        <v>80.740094577843067</v>
      </c>
      <c r="DV48" s="528">
        <v>31354</v>
      </c>
      <c r="DW48" s="529">
        <v>22881</v>
      </c>
      <c r="DX48" s="529">
        <v>1222</v>
      </c>
      <c r="DY48" s="529">
        <v>880</v>
      </c>
      <c r="DZ48" s="529">
        <v>23300</v>
      </c>
      <c r="EA48" s="529">
        <v>17586</v>
      </c>
      <c r="EB48" s="529">
        <v>702</v>
      </c>
      <c r="EC48" s="529">
        <v>0</v>
      </c>
      <c r="ED48" s="529">
        <v>0</v>
      </c>
      <c r="EE48" s="529">
        <v>0</v>
      </c>
      <c r="EF48" s="529">
        <v>234</v>
      </c>
      <c r="EG48" s="529">
        <v>188</v>
      </c>
      <c r="EH48" s="529">
        <v>42</v>
      </c>
      <c r="EI48" s="529">
        <v>20</v>
      </c>
      <c r="EJ48" s="529">
        <v>5</v>
      </c>
      <c r="EK48" s="529">
        <v>1</v>
      </c>
      <c r="EL48" s="529">
        <v>238</v>
      </c>
      <c r="EM48" s="529">
        <v>199</v>
      </c>
      <c r="EN48" s="529">
        <v>5611</v>
      </c>
      <c r="EO48" s="530">
        <v>4007</v>
      </c>
      <c r="EP48" s="524">
        <f t="shared" ref="EP48" si="115">EV48/ET48*100</f>
        <v>10.516129032258064</v>
      </c>
      <c r="EQ48" s="525">
        <f t="shared" ref="EQ48" si="116">EW48/EU48*100</f>
        <v>10.720278416506121</v>
      </c>
      <c r="ER48" s="526">
        <f t="shared" ref="ER48" si="117">EX48/(ET48-EV48-EZ48-FF48-FH48-FJ48)*100</f>
        <v>67.710545813781181</v>
      </c>
      <c r="ES48" s="527">
        <f t="shared" ref="ES48" si="118">EY48/(EU48-EW48-FA48-FG48-FI48-FK48)*100</f>
        <v>67.11145996860283</v>
      </c>
      <c r="ET48" s="531">
        <v>24800</v>
      </c>
      <c r="EU48" s="532">
        <v>16091</v>
      </c>
      <c r="EV48" s="532">
        <v>2608</v>
      </c>
      <c r="EW48" s="532">
        <v>1725</v>
      </c>
      <c r="EX48" s="532">
        <v>13708</v>
      </c>
      <c r="EY48" s="532">
        <v>9405</v>
      </c>
      <c r="EZ48" s="532">
        <v>1464</v>
      </c>
      <c r="FA48" s="534">
        <v>0</v>
      </c>
      <c r="FB48" s="529">
        <v>0</v>
      </c>
      <c r="FC48" s="529">
        <v>0</v>
      </c>
      <c r="FD48" s="532">
        <v>163</v>
      </c>
      <c r="FE48" s="532">
        <v>107</v>
      </c>
      <c r="FF48" s="532">
        <v>159</v>
      </c>
      <c r="FG48" s="532">
        <v>111</v>
      </c>
      <c r="FH48" s="532">
        <v>7</v>
      </c>
      <c r="FI48" s="532">
        <v>5</v>
      </c>
      <c r="FJ48" s="532">
        <v>317</v>
      </c>
      <c r="FK48" s="532">
        <v>236</v>
      </c>
      <c r="FL48" s="532">
        <v>6374</v>
      </c>
      <c r="FM48" s="533">
        <v>4502</v>
      </c>
      <c r="FN48" s="114"/>
      <c r="FO48" s="114"/>
      <c r="FP48" s="114"/>
      <c r="FQ48" s="114"/>
      <c r="FR48" s="114"/>
      <c r="FS48" s="114"/>
      <c r="FT48" s="114"/>
      <c r="FU48" s="114"/>
      <c r="FV48" s="114"/>
      <c r="FW48" s="114"/>
      <c r="FX48" s="114"/>
      <c r="FY48" s="114"/>
      <c r="FZ48" s="114"/>
      <c r="GA48" s="114"/>
      <c r="GB48" s="114"/>
      <c r="GC48" s="114"/>
      <c r="GD48" s="114"/>
      <c r="GE48" s="114"/>
      <c r="GF48" s="114"/>
      <c r="GG48" s="114"/>
      <c r="GH48" s="114"/>
      <c r="GI48" s="114"/>
      <c r="GJ48" s="114"/>
      <c r="GK48" s="114"/>
      <c r="GL48" s="114"/>
      <c r="GM48" s="114"/>
      <c r="GN48" s="114"/>
      <c r="GO48" s="114"/>
      <c r="GP48" s="114"/>
      <c r="GQ48" s="114"/>
      <c r="GR48" s="114"/>
      <c r="GS48" s="114"/>
      <c r="IY48" s="204"/>
      <c r="IZ48" s="204"/>
      <c r="JA48" s="204"/>
      <c r="JB48" s="204"/>
      <c r="JC48" s="204"/>
      <c r="JD48" s="204"/>
      <c r="JE48" s="204"/>
      <c r="JF48" s="204"/>
      <c r="JG48" s="204"/>
      <c r="JH48" s="204"/>
      <c r="JI48" s="204"/>
      <c r="JJ48" s="204"/>
      <c r="JK48" s="204"/>
      <c r="JL48" s="204"/>
      <c r="JM48" s="204"/>
      <c r="JN48" s="204"/>
      <c r="JO48" s="204"/>
      <c r="JP48" s="204"/>
      <c r="JQ48" s="204"/>
      <c r="JR48" s="204"/>
      <c r="JS48" s="204"/>
      <c r="JT48" s="204"/>
      <c r="JU48" s="204"/>
      <c r="JV48" s="204"/>
      <c r="JW48" s="204"/>
      <c r="JX48" s="204"/>
      <c r="JY48" s="204"/>
      <c r="JZ48" s="204"/>
      <c r="KA48" s="204"/>
      <c r="KB48" s="204"/>
      <c r="KC48" s="204"/>
      <c r="KD48" s="204"/>
      <c r="KE48" s="204"/>
      <c r="KF48" s="204"/>
      <c r="KG48" s="204"/>
      <c r="KH48" s="204"/>
      <c r="KI48" s="204"/>
      <c r="KJ48" s="204"/>
      <c r="KK48" s="204"/>
      <c r="KL48" s="204"/>
      <c r="KM48" s="204"/>
      <c r="KN48" s="204"/>
      <c r="KO48" s="204"/>
      <c r="KP48" s="204"/>
      <c r="KQ48" s="204"/>
      <c r="KR48" s="204"/>
      <c r="KS48" s="204"/>
      <c r="KT48" s="204"/>
      <c r="KU48" s="204"/>
      <c r="KV48" s="204"/>
      <c r="KW48" s="204"/>
      <c r="KX48" s="204"/>
      <c r="KY48" s="204"/>
      <c r="KZ48" s="204"/>
      <c r="LA48" s="204"/>
      <c r="LB48" s="204"/>
      <c r="LC48" s="204"/>
      <c r="LD48" s="204"/>
      <c r="LE48" s="204"/>
      <c r="LF48" s="204"/>
      <c r="LG48" s="204"/>
      <c r="LH48" s="204"/>
      <c r="LI48" s="204"/>
      <c r="LJ48" s="204"/>
      <c r="LK48" s="204"/>
      <c r="LL48" s="204"/>
      <c r="LM48" s="204"/>
      <c r="LN48" s="204"/>
      <c r="LO48" s="204"/>
      <c r="LP48" s="204"/>
      <c r="LQ48" s="204"/>
    </row>
    <row r="49" spans="1:329" s="115" customFormat="1" x14ac:dyDescent="0.3">
      <c r="A49" s="523">
        <v>2022</v>
      </c>
      <c r="B49" s="282">
        <f t="shared" ref="B49:B50" si="119">H49/F49*100</f>
        <v>11.022576361221779</v>
      </c>
      <c r="C49" s="283">
        <f t="shared" ref="C49:C50" si="120">I49/G49*100</f>
        <v>11.873040752351097</v>
      </c>
      <c r="D49" s="367">
        <f t="shared" ref="D49:D50" si="121">J49/(F49-H49-L49-R49-T49-V49)*100</f>
        <v>59.980006664445185</v>
      </c>
      <c r="E49" s="527">
        <f t="shared" si="94"/>
        <v>57.944365865157941</v>
      </c>
      <c r="F49" s="206">
        <v>3765</v>
      </c>
      <c r="G49" s="206">
        <v>2552</v>
      </c>
      <c r="H49" s="206">
        <v>415</v>
      </c>
      <c r="I49" s="206">
        <v>303</v>
      </c>
      <c r="J49" s="206">
        <v>1800</v>
      </c>
      <c r="K49" s="206">
        <v>1229</v>
      </c>
      <c r="L49" s="206">
        <v>100</v>
      </c>
      <c r="M49" s="206">
        <v>0</v>
      </c>
      <c r="N49" s="206">
        <v>0</v>
      </c>
      <c r="O49" s="206">
        <v>0</v>
      </c>
      <c r="P49" s="206">
        <v>28</v>
      </c>
      <c r="Q49" s="206">
        <v>16</v>
      </c>
      <c r="R49" s="206">
        <v>190</v>
      </c>
      <c r="S49" s="206">
        <v>88</v>
      </c>
      <c r="T49" s="206">
        <v>4</v>
      </c>
      <c r="U49" s="206">
        <v>4</v>
      </c>
      <c r="V49" s="206">
        <v>55</v>
      </c>
      <c r="W49" s="206">
        <v>36</v>
      </c>
      <c r="X49" s="206">
        <v>1173</v>
      </c>
      <c r="Y49" s="206">
        <v>876</v>
      </c>
      <c r="Z49" s="284">
        <f t="shared" ref="Z49:Z50" si="122">AF49/AD49*100</f>
        <v>8.1355561030357784</v>
      </c>
      <c r="AA49" s="283">
        <f t="shared" ref="AA49:AA50" si="123">AG49/AE49*100</f>
        <v>9.3328826735392276</v>
      </c>
      <c r="AB49" s="367">
        <f t="shared" ref="AB49:AB50" si="124">AH49/(AD49-AF49-AJ49-AP49-AR49-AT49)*100</f>
        <v>67.540769732550558</v>
      </c>
      <c r="AC49" s="527">
        <f t="shared" si="98"/>
        <v>66.640536965361818</v>
      </c>
      <c r="AD49" s="206">
        <v>36531</v>
      </c>
      <c r="AE49" s="206">
        <v>23669</v>
      </c>
      <c r="AF49" s="206">
        <v>2972</v>
      </c>
      <c r="AG49" s="206">
        <v>2209</v>
      </c>
      <c r="AH49" s="206">
        <v>20708</v>
      </c>
      <c r="AI49" s="206">
        <v>13602</v>
      </c>
      <c r="AJ49" s="206">
        <v>1200</v>
      </c>
      <c r="AK49" s="206">
        <v>0</v>
      </c>
      <c r="AL49" s="206">
        <v>0</v>
      </c>
      <c r="AM49" s="206">
        <v>0</v>
      </c>
      <c r="AN49" s="206">
        <v>611</v>
      </c>
      <c r="AO49" s="206">
        <v>421</v>
      </c>
      <c r="AP49" s="206">
        <v>1043</v>
      </c>
      <c r="AQ49" s="206">
        <v>559</v>
      </c>
      <c r="AR49" s="206">
        <v>10</v>
      </c>
      <c r="AS49" s="206">
        <v>4</v>
      </c>
      <c r="AT49" s="206">
        <v>646</v>
      </c>
      <c r="AU49" s="206">
        <v>486</v>
      </c>
      <c r="AV49" s="206">
        <v>9341</v>
      </c>
      <c r="AW49" s="206">
        <v>6388</v>
      </c>
      <c r="AX49" s="284">
        <f t="shared" ref="AX49:AX50" si="125">BD49/BB49*100</f>
        <v>7.2205214821070411</v>
      </c>
      <c r="AY49" s="283">
        <f t="shared" ref="AY49:AY50" si="126">BE49/BC49*100</f>
        <v>7.3445081605646223</v>
      </c>
      <c r="AZ49" s="367">
        <f t="shared" ref="AZ49:AZ50" si="127">BF49/(BB49-BD49-BH49-BN49-BP49-BR49)*100</f>
        <v>81.444496052020426</v>
      </c>
      <c r="BA49" s="535">
        <f t="shared" ref="BA49:BA50" si="128">BG49/(BC49-BE49-BI49-BO49-BQ49-BS49)*100</f>
        <v>81.71835404850971</v>
      </c>
      <c r="BB49" s="205">
        <v>9473</v>
      </c>
      <c r="BC49" s="205">
        <v>9068</v>
      </c>
      <c r="BD49" s="205">
        <v>684</v>
      </c>
      <c r="BE49" s="205">
        <v>666</v>
      </c>
      <c r="BF49" s="205">
        <v>7014</v>
      </c>
      <c r="BG49" s="205">
        <v>6772</v>
      </c>
      <c r="BH49" s="205">
        <v>52</v>
      </c>
      <c r="BI49" s="206">
        <v>0</v>
      </c>
      <c r="BJ49" s="206">
        <v>0</v>
      </c>
      <c r="BK49" s="206">
        <v>0</v>
      </c>
      <c r="BL49" s="205">
        <v>47</v>
      </c>
      <c r="BM49" s="205">
        <v>45</v>
      </c>
      <c r="BN49" s="205">
        <v>20</v>
      </c>
      <c r="BO49" s="205">
        <v>19</v>
      </c>
      <c r="BP49" s="205">
        <v>2</v>
      </c>
      <c r="BQ49" s="205">
        <v>2</v>
      </c>
      <c r="BR49" s="205">
        <v>103</v>
      </c>
      <c r="BS49" s="205">
        <v>94</v>
      </c>
      <c r="BT49" s="205">
        <v>1551</v>
      </c>
      <c r="BU49" s="205">
        <v>1470</v>
      </c>
      <c r="BV49" s="284">
        <f t="shared" ref="BV49:BV50" si="129">CB49/BZ49*100</f>
        <v>6.211706584651151</v>
      </c>
      <c r="BW49" s="283">
        <f t="shared" ref="BW49:BW50" si="130">CC49/CA49*100</f>
        <v>10.884057971014492</v>
      </c>
      <c r="BX49" s="367">
        <f t="shared" ref="BX49:BX50" si="131">CD49/(BZ49-CB49-CF49-CL49-CN49-CP49)*100</f>
        <v>72.156796769851951</v>
      </c>
      <c r="BY49" s="527">
        <f t="shared" si="106"/>
        <v>69.535427807486627</v>
      </c>
      <c r="BZ49" s="206">
        <v>41293</v>
      </c>
      <c r="CA49" s="206">
        <v>6900</v>
      </c>
      <c r="CB49" s="206">
        <v>2565</v>
      </c>
      <c r="CC49" s="206">
        <v>751</v>
      </c>
      <c r="CD49" s="206">
        <v>25734</v>
      </c>
      <c r="CE49" s="206">
        <v>4161</v>
      </c>
      <c r="CF49" s="206">
        <v>2036</v>
      </c>
      <c r="CG49" s="206">
        <v>0</v>
      </c>
      <c r="CH49" s="206">
        <v>0</v>
      </c>
      <c r="CI49" s="206">
        <v>0</v>
      </c>
      <c r="CJ49" s="206">
        <v>515</v>
      </c>
      <c r="CK49" s="206">
        <v>129</v>
      </c>
      <c r="CL49" s="206">
        <v>722</v>
      </c>
      <c r="CM49" s="206">
        <v>74</v>
      </c>
      <c r="CN49" s="206">
        <v>11</v>
      </c>
      <c r="CO49" s="206">
        <v>0</v>
      </c>
      <c r="CP49" s="206">
        <v>295</v>
      </c>
      <c r="CQ49" s="206">
        <v>91</v>
      </c>
      <c r="CR49" s="206">
        <v>9415</v>
      </c>
      <c r="CS49" s="212">
        <v>1694</v>
      </c>
      <c r="CT49" s="282">
        <f t="shared" ref="CT49:CT50" si="132">CZ49/CX49*100</f>
        <v>5.731115179495343</v>
      </c>
      <c r="CU49" s="283">
        <f t="shared" ref="CU49:CU50" si="133">DA49/CY49*100</f>
        <v>7.6946472019464727</v>
      </c>
      <c r="CV49" s="367">
        <f t="shared" ref="CV49:CV50" si="134">DB49/(CX49-CZ49-DD49-DJ49-DL49-DN49)*100</f>
        <v>70.22346368715084</v>
      </c>
      <c r="CW49" s="323">
        <f t="shared" ref="CW49:CW50" si="135">DC49/(CY49-DA49-DE49-DK49-DM49-DO49)*100</f>
        <v>67.694693314955202</v>
      </c>
      <c r="CX49" s="213">
        <v>12563</v>
      </c>
      <c r="CY49" s="206">
        <v>6576</v>
      </c>
      <c r="CZ49" s="206">
        <v>720</v>
      </c>
      <c r="DA49" s="206">
        <v>506</v>
      </c>
      <c r="DB49" s="206">
        <v>7542</v>
      </c>
      <c r="DC49" s="206">
        <v>3929</v>
      </c>
      <c r="DD49" s="206">
        <v>590</v>
      </c>
      <c r="DE49" s="206">
        <v>0</v>
      </c>
      <c r="DF49" s="206">
        <v>0</v>
      </c>
      <c r="DG49" s="206">
        <v>0</v>
      </c>
      <c r="DH49" s="206">
        <v>154</v>
      </c>
      <c r="DI49" s="206">
        <v>92</v>
      </c>
      <c r="DJ49" s="206">
        <v>332</v>
      </c>
      <c r="DK49" s="206">
        <v>146</v>
      </c>
      <c r="DL49" s="206">
        <v>16</v>
      </c>
      <c r="DM49" s="206">
        <v>1</v>
      </c>
      <c r="DN49" s="206">
        <v>165</v>
      </c>
      <c r="DO49" s="206">
        <v>119</v>
      </c>
      <c r="DP49" s="206">
        <v>3044</v>
      </c>
      <c r="DQ49" s="212">
        <v>1783</v>
      </c>
      <c r="DR49" s="282">
        <f t="shared" ref="DR49:DR50" si="136">DX49/DV49*100</f>
        <v>3.9735932096824897</v>
      </c>
      <c r="DS49" s="283">
        <f t="shared" ref="DS49:DS50" si="137">DY49/DW49*100</f>
        <v>3.8241161241033912</v>
      </c>
      <c r="DT49" s="367">
        <f t="shared" ref="DT49:DT50" si="138">DZ49/(DV49-DX49-EB49-EH49-EJ49-EL49)*100</f>
        <v>81.649025820804965</v>
      </c>
      <c r="DU49" s="323">
        <f t="shared" ref="DU49:DU50" si="139">EA49/(DW49-DY49-EC49-EI49-EK49-EM49)*100</f>
        <v>82.402707275803721</v>
      </c>
      <c r="DV49" s="213">
        <v>31810</v>
      </c>
      <c r="DW49" s="206">
        <v>23561</v>
      </c>
      <c r="DX49" s="206">
        <v>1264</v>
      </c>
      <c r="DY49" s="206">
        <v>901</v>
      </c>
      <c r="DZ49" s="206">
        <v>24222</v>
      </c>
      <c r="EA49" s="206">
        <v>18506</v>
      </c>
      <c r="EB49" s="206">
        <v>619</v>
      </c>
      <c r="EC49" s="206">
        <v>0</v>
      </c>
      <c r="ED49" s="206">
        <v>0</v>
      </c>
      <c r="EE49" s="206">
        <v>0</v>
      </c>
      <c r="EF49" s="206">
        <v>387</v>
      </c>
      <c r="EG49" s="206">
        <v>283</v>
      </c>
      <c r="EH49" s="206">
        <v>35</v>
      </c>
      <c r="EI49" s="206">
        <v>20</v>
      </c>
      <c r="EJ49" s="206">
        <v>8</v>
      </c>
      <c r="EK49" s="206">
        <v>4</v>
      </c>
      <c r="EL49" s="206">
        <v>218</v>
      </c>
      <c r="EM49" s="206">
        <v>178</v>
      </c>
      <c r="EN49" s="206">
        <v>5057</v>
      </c>
      <c r="EO49" s="206">
        <v>3669</v>
      </c>
      <c r="EP49" s="284">
        <f t="shared" ref="EP49:EP50" si="140">EV49/ET49*100</f>
        <v>10.435389224014116</v>
      </c>
      <c r="EQ49" s="283">
        <f t="shared" ref="EQ49:EQ50" si="141">EW49/EU49*100</f>
        <v>10.590410609538385</v>
      </c>
      <c r="ER49" s="367">
        <f t="shared" ref="ER49:ER50" si="142">EX49/(ET49-EV49-EZ49-FF49-FH49-FJ49)*100</f>
        <v>69.261029777910565</v>
      </c>
      <c r="ES49" s="535">
        <f t="shared" ref="ES49:ES50" si="143">EY49/(EU49-EW49-FA49-FG49-FI49-FK49)*100</f>
        <v>68.730263641036942</v>
      </c>
      <c r="ET49" s="205">
        <v>24369</v>
      </c>
      <c r="EU49" s="205">
        <v>15684</v>
      </c>
      <c r="EV49" s="205">
        <v>2543</v>
      </c>
      <c r="EW49" s="205">
        <v>1661</v>
      </c>
      <c r="EX49" s="205">
        <v>13909</v>
      </c>
      <c r="EY49" s="205">
        <v>9359</v>
      </c>
      <c r="EZ49" s="205">
        <v>1182</v>
      </c>
      <c r="FA49" s="211">
        <v>0</v>
      </c>
      <c r="FB49" s="206">
        <v>0</v>
      </c>
      <c r="FC49" s="206">
        <v>0</v>
      </c>
      <c r="FD49" s="205">
        <v>390</v>
      </c>
      <c r="FE49" s="205">
        <v>298</v>
      </c>
      <c r="FF49" s="205">
        <v>219</v>
      </c>
      <c r="FG49" s="205">
        <v>164</v>
      </c>
      <c r="FH49" s="205">
        <v>10</v>
      </c>
      <c r="FI49" s="205">
        <v>5</v>
      </c>
      <c r="FJ49" s="205">
        <v>333</v>
      </c>
      <c r="FK49" s="205">
        <v>237</v>
      </c>
      <c r="FL49" s="205">
        <v>5783</v>
      </c>
      <c r="FM49" s="352">
        <v>3960</v>
      </c>
      <c r="FN49" s="114"/>
      <c r="FO49" s="114"/>
      <c r="FP49" s="114"/>
      <c r="FQ49" s="114"/>
      <c r="FR49" s="114"/>
      <c r="FS49" s="114"/>
      <c r="FT49" s="114"/>
      <c r="FU49" s="114"/>
      <c r="FV49" s="114"/>
      <c r="FW49" s="114"/>
      <c r="FX49" s="114"/>
      <c r="FY49" s="114"/>
      <c r="FZ49" s="114"/>
      <c r="GA49" s="114"/>
      <c r="GB49" s="114"/>
      <c r="GC49" s="114"/>
      <c r="GD49" s="114"/>
      <c r="GE49" s="114"/>
      <c r="GF49" s="114"/>
      <c r="GG49" s="114"/>
      <c r="GH49" s="114"/>
      <c r="GI49" s="114"/>
      <c r="GJ49" s="114"/>
      <c r="GK49" s="114"/>
      <c r="GL49" s="114"/>
      <c r="GM49" s="114"/>
      <c r="GN49" s="114"/>
      <c r="GO49" s="114"/>
      <c r="GP49" s="114"/>
      <c r="GQ49" s="114"/>
      <c r="GR49" s="114"/>
      <c r="GS49" s="114"/>
      <c r="IY49" s="204"/>
      <c r="IZ49" s="204"/>
      <c r="JA49" s="204"/>
      <c r="JB49" s="204"/>
      <c r="JC49" s="204"/>
      <c r="JD49" s="204"/>
      <c r="JE49" s="204"/>
      <c r="JF49" s="204"/>
      <c r="JG49" s="204"/>
      <c r="JH49" s="204"/>
      <c r="JI49" s="204"/>
      <c r="JJ49" s="204"/>
      <c r="JK49" s="204"/>
      <c r="JL49" s="204"/>
      <c r="JM49" s="204"/>
      <c r="JN49" s="204"/>
      <c r="JO49" s="204"/>
      <c r="JP49" s="204"/>
      <c r="JQ49" s="204"/>
      <c r="JR49" s="204"/>
      <c r="JS49" s="204"/>
      <c r="JT49" s="204"/>
      <c r="JU49" s="204"/>
      <c r="JV49" s="204"/>
      <c r="JW49" s="204"/>
      <c r="JX49" s="204"/>
      <c r="JY49" s="204"/>
      <c r="JZ49" s="204"/>
      <c r="KA49" s="204"/>
      <c r="KB49" s="204"/>
      <c r="KC49" s="204"/>
      <c r="KD49" s="204"/>
      <c r="KE49" s="204"/>
      <c r="KF49" s="204"/>
      <c r="KG49" s="204"/>
      <c r="KH49" s="204"/>
      <c r="KI49" s="204"/>
      <c r="KJ49" s="204"/>
      <c r="KK49" s="204"/>
      <c r="KL49" s="204"/>
      <c r="KM49" s="204"/>
      <c r="KN49" s="204"/>
      <c r="KO49" s="204"/>
      <c r="KP49" s="204"/>
      <c r="KQ49" s="204"/>
      <c r="KR49" s="204"/>
      <c r="KS49" s="204"/>
      <c r="KT49" s="204"/>
      <c r="KU49" s="204"/>
      <c r="KV49" s="204"/>
      <c r="KW49" s="204"/>
      <c r="KX49" s="204"/>
      <c r="KY49" s="204"/>
      <c r="KZ49" s="204"/>
      <c r="LA49" s="204"/>
      <c r="LB49" s="204"/>
      <c r="LC49" s="204"/>
      <c r="LD49" s="204"/>
      <c r="LE49" s="204"/>
      <c r="LF49" s="204"/>
      <c r="LG49" s="204"/>
      <c r="LH49" s="204"/>
      <c r="LI49" s="204"/>
      <c r="LJ49" s="204"/>
      <c r="LK49" s="204"/>
      <c r="LL49" s="204"/>
      <c r="LM49" s="204"/>
      <c r="LN49" s="204"/>
      <c r="LO49" s="204"/>
      <c r="LP49" s="204"/>
      <c r="LQ49" s="204"/>
    </row>
    <row r="50" spans="1:329" s="115" customFormat="1" ht="17.25" thickBot="1" x14ac:dyDescent="0.35">
      <c r="A50" s="543">
        <v>2023</v>
      </c>
      <c r="B50" s="354">
        <f t="shared" si="119"/>
        <v>11.132499197946743</v>
      </c>
      <c r="C50" s="355">
        <f t="shared" si="120"/>
        <v>12.657613967022307</v>
      </c>
      <c r="D50" s="368">
        <f t="shared" si="121"/>
        <v>63.03986710963455</v>
      </c>
      <c r="E50" s="366">
        <f t="shared" ref="E50" si="144">K50/(G50-I50-M50-S50-U50-W50)*100</f>
        <v>60.591430295715142</v>
      </c>
      <c r="F50" s="356">
        <v>3117</v>
      </c>
      <c r="G50" s="357">
        <v>2062</v>
      </c>
      <c r="H50" s="357">
        <v>347</v>
      </c>
      <c r="I50" s="357">
        <v>261</v>
      </c>
      <c r="J50" s="357">
        <v>1518</v>
      </c>
      <c r="K50" s="357">
        <v>1004</v>
      </c>
      <c r="L50" s="357">
        <v>101</v>
      </c>
      <c r="M50" s="357">
        <v>0</v>
      </c>
      <c r="N50" s="357">
        <v>0</v>
      </c>
      <c r="O50" s="357">
        <v>0</v>
      </c>
      <c r="P50" s="357">
        <v>61</v>
      </c>
      <c r="Q50" s="357">
        <v>48</v>
      </c>
      <c r="R50" s="357">
        <v>216</v>
      </c>
      <c r="S50" s="357">
        <v>109</v>
      </c>
      <c r="T50" s="357">
        <v>0</v>
      </c>
      <c r="U50" s="357">
        <v>0</v>
      </c>
      <c r="V50" s="357">
        <v>45</v>
      </c>
      <c r="W50" s="357">
        <v>35</v>
      </c>
      <c r="X50" s="357">
        <v>829</v>
      </c>
      <c r="Y50" s="358">
        <v>605</v>
      </c>
      <c r="Z50" s="354">
        <f t="shared" si="122"/>
        <v>8.4710241768922359</v>
      </c>
      <c r="AA50" s="355">
        <f t="shared" si="123"/>
        <v>9.2559595473151948</v>
      </c>
      <c r="AB50" s="368">
        <f t="shared" si="124"/>
        <v>67.604074402125775</v>
      </c>
      <c r="AC50" s="366">
        <f t="shared" ref="AC50" si="145">AI50/(AE50-AG50-AK50-AQ50-AS50-AU50)*100</f>
        <v>66.750113791533906</v>
      </c>
      <c r="AD50" s="356">
        <v>32924</v>
      </c>
      <c r="AE50" s="357">
        <v>20765</v>
      </c>
      <c r="AF50" s="357">
        <v>2789</v>
      </c>
      <c r="AG50" s="357">
        <v>1922</v>
      </c>
      <c r="AH50" s="357">
        <v>18318</v>
      </c>
      <c r="AI50" s="357">
        <v>11732</v>
      </c>
      <c r="AJ50" s="357">
        <v>884</v>
      </c>
      <c r="AK50" s="357">
        <v>0</v>
      </c>
      <c r="AL50" s="357">
        <v>0</v>
      </c>
      <c r="AM50" s="357">
        <v>0</v>
      </c>
      <c r="AN50" s="357">
        <v>566</v>
      </c>
      <c r="AO50" s="357">
        <v>347</v>
      </c>
      <c r="AP50" s="357">
        <v>1559</v>
      </c>
      <c r="AQ50" s="357">
        <v>874</v>
      </c>
      <c r="AR50" s="357">
        <v>19</v>
      </c>
      <c r="AS50" s="357">
        <v>10</v>
      </c>
      <c r="AT50" s="357">
        <v>577</v>
      </c>
      <c r="AU50" s="357">
        <v>383</v>
      </c>
      <c r="AV50" s="357">
        <v>8212</v>
      </c>
      <c r="AW50" s="358">
        <v>5497</v>
      </c>
      <c r="AX50" s="354">
        <f t="shared" si="125"/>
        <v>7.2205214821070411</v>
      </c>
      <c r="AY50" s="355">
        <f t="shared" si="126"/>
        <v>7.3445081605646223</v>
      </c>
      <c r="AZ50" s="368">
        <f t="shared" si="127"/>
        <v>81.444496052020426</v>
      </c>
      <c r="BA50" s="366">
        <f t="shared" si="128"/>
        <v>81.71835404850971</v>
      </c>
      <c r="BB50" s="359">
        <v>9473</v>
      </c>
      <c r="BC50" s="360">
        <v>9068</v>
      </c>
      <c r="BD50" s="360">
        <v>684</v>
      </c>
      <c r="BE50" s="360">
        <v>666</v>
      </c>
      <c r="BF50" s="360">
        <v>7014</v>
      </c>
      <c r="BG50" s="360">
        <v>6772</v>
      </c>
      <c r="BH50" s="360">
        <v>52</v>
      </c>
      <c r="BI50" s="357">
        <v>0</v>
      </c>
      <c r="BJ50" s="357">
        <v>0</v>
      </c>
      <c r="BK50" s="357">
        <v>0</v>
      </c>
      <c r="BL50" s="360">
        <v>47</v>
      </c>
      <c r="BM50" s="360">
        <v>45</v>
      </c>
      <c r="BN50" s="360">
        <v>20</v>
      </c>
      <c r="BO50" s="360">
        <v>19</v>
      </c>
      <c r="BP50" s="360">
        <v>2</v>
      </c>
      <c r="BQ50" s="360">
        <v>2</v>
      </c>
      <c r="BR50" s="360">
        <v>103</v>
      </c>
      <c r="BS50" s="360">
        <v>94</v>
      </c>
      <c r="BT50" s="360">
        <v>1551</v>
      </c>
      <c r="BU50" s="361">
        <v>1470</v>
      </c>
      <c r="BV50" s="354">
        <f t="shared" si="129"/>
        <v>6.8904819000484698</v>
      </c>
      <c r="BW50" s="355">
        <f t="shared" si="130"/>
        <v>11.170471102476931</v>
      </c>
      <c r="BX50" s="368">
        <f t="shared" si="131"/>
        <v>71.256356565958725</v>
      </c>
      <c r="BY50" s="366">
        <f t="shared" ref="BY50" si="146">CE50/(CA50-CC50-CG50-CM50-CO50-CQ50)*100</f>
        <v>69.109848484848484</v>
      </c>
      <c r="BZ50" s="356">
        <v>39199</v>
      </c>
      <c r="CA50" s="357">
        <v>6177</v>
      </c>
      <c r="CB50" s="357">
        <v>2701</v>
      </c>
      <c r="CC50" s="357">
        <v>690</v>
      </c>
      <c r="CD50" s="357">
        <v>23821</v>
      </c>
      <c r="CE50" s="357">
        <v>3649</v>
      </c>
      <c r="CF50" s="357">
        <v>1577</v>
      </c>
      <c r="CG50" s="357">
        <v>0</v>
      </c>
      <c r="CH50" s="357">
        <v>0</v>
      </c>
      <c r="CI50" s="357">
        <v>0</v>
      </c>
      <c r="CJ50" s="357">
        <v>525</v>
      </c>
      <c r="CK50" s="357">
        <v>88</v>
      </c>
      <c r="CL50" s="357">
        <v>1220</v>
      </c>
      <c r="CM50" s="357">
        <v>142</v>
      </c>
      <c r="CN50" s="357">
        <v>14</v>
      </c>
      <c r="CO50" s="357">
        <v>3</v>
      </c>
      <c r="CP50" s="357">
        <v>257</v>
      </c>
      <c r="CQ50" s="357">
        <v>62</v>
      </c>
      <c r="CR50" s="357">
        <v>9084</v>
      </c>
      <c r="CS50" s="358">
        <v>1543</v>
      </c>
      <c r="CT50" s="354">
        <f t="shared" si="132"/>
        <v>6.9800689597174337</v>
      </c>
      <c r="CU50" s="355">
        <f t="shared" si="133"/>
        <v>9.1187369099403899</v>
      </c>
      <c r="CV50" s="368">
        <f t="shared" si="134"/>
        <v>67.91750503018109</v>
      </c>
      <c r="CW50" s="366">
        <f t="shared" si="135"/>
        <v>64.764221556886227</v>
      </c>
      <c r="CX50" s="356">
        <v>11891</v>
      </c>
      <c r="CY50" s="357">
        <v>6207</v>
      </c>
      <c r="CZ50" s="357">
        <v>830</v>
      </c>
      <c r="DA50" s="357">
        <v>566</v>
      </c>
      <c r="DB50" s="357">
        <v>6751</v>
      </c>
      <c r="DC50" s="357">
        <v>3461</v>
      </c>
      <c r="DD50" s="357">
        <v>530</v>
      </c>
      <c r="DE50" s="357">
        <v>0</v>
      </c>
      <c r="DF50" s="357">
        <v>0</v>
      </c>
      <c r="DG50" s="357">
        <v>0</v>
      </c>
      <c r="DH50" s="357">
        <v>98</v>
      </c>
      <c r="DI50" s="357">
        <v>46</v>
      </c>
      <c r="DJ50" s="357">
        <v>418</v>
      </c>
      <c r="DK50" s="357">
        <v>193</v>
      </c>
      <c r="DL50" s="357">
        <v>21</v>
      </c>
      <c r="DM50" s="357">
        <v>3</v>
      </c>
      <c r="DN50" s="357">
        <v>152</v>
      </c>
      <c r="DO50" s="357">
        <v>101</v>
      </c>
      <c r="DP50" s="357">
        <v>3091</v>
      </c>
      <c r="DQ50" s="358">
        <v>1837</v>
      </c>
      <c r="DR50" s="354">
        <f t="shared" si="136"/>
        <v>3.9214415348716622</v>
      </c>
      <c r="DS50" s="355">
        <f t="shared" si="137"/>
        <v>3.6093418259023355</v>
      </c>
      <c r="DT50" s="368">
        <f t="shared" si="138"/>
        <v>80.537470563790009</v>
      </c>
      <c r="DU50" s="366">
        <f t="shared" si="139"/>
        <v>80.738065472056306</v>
      </c>
      <c r="DV50" s="356">
        <v>30856</v>
      </c>
      <c r="DW50" s="357">
        <v>22608</v>
      </c>
      <c r="DX50" s="357">
        <v>1210</v>
      </c>
      <c r="DY50" s="357">
        <v>816</v>
      </c>
      <c r="DZ50" s="357">
        <v>23256</v>
      </c>
      <c r="EA50" s="357">
        <v>17437</v>
      </c>
      <c r="EB50" s="357">
        <v>511</v>
      </c>
      <c r="EC50" s="357">
        <v>0</v>
      </c>
      <c r="ED50" s="357">
        <v>0</v>
      </c>
      <c r="EE50" s="357">
        <v>0</v>
      </c>
      <c r="EF50" s="357">
        <v>254</v>
      </c>
      <c r="EG50" s="357">
        <v>202</v>
      </c>
      <c r="EH50" s="357">
        <v>19</v>
      </c>
      <c r="EI50" s="357">
        <v>11</v>
      </c>
      <c r="EJ50" s="357">
        <v>5</v>
      </c>
      <c r="EK50" s="357">
        <v>3</v>
      </c>
      <c r="EL50" s="357">
        <v>235</v>
      </c>
      <c r="EM50" s="357">
        <v>181</v>
      </c>
      <c r="EN50" s="357">
        <v>5366</v>
      </c>
      <c r="EO50" s="358">
        <v>3958</v>
      </c>
      <c r="EP50" s="354">
        <f t="shared" si="140"/>
        <v>11.078856152513</v>
      </c>
      <c r="EQ50" s="355">
        <f t="shared" si="141"/>
        <v>11.096730245231608</v>
      </c>
      <c r="ER50" s="368">
        <f t="shared" si="142"/>
        <v>68.997557608580223</v>
      </c>
      <c r="ES50" s="366">
        <f t="shared" si="143"/>
        <v>68.365734155207832</v>
      </c>
      <c r="ET50" s="359">
        <v>23080</v>
      </c>
      <c r="EU50" s="360">
        <v>14680</v>
      </c>
      <c r="EV50" s="360">
        <v>2557</v>
      </c>
      <c r="EW50" s="360">
        <v>1629</v>
      </c>
      <c r="EX50" s="360">
        <v>12995</v>
      </c>
      <c r="EY50" s="360">
        <v>8651</v>
      </c>
      <c r="EZ50" s="360">
        <v>1123</v>
      </c>
      <c r="FA50" s="362">
        <v>0</v>
      </c>
      <c r="FB50" s="357">
        <v>0</v>
      </c>
      <c r="FC50" s="357">
        <v>0</v>
      </c>
      <c r="FD50" s="360">
        <v>396</v>
      </c>
      <c r="FE50" s="360">
        <v>254</v>
      </c>
      <c r="FF50" s="360">
        <v>266</v>
      </c>
      <c r="FG50" s="360">
        <v>184</v>
      </c>
      <c r="FH50" s="360">
        <v>9</v>
      </c>
      <c r="FI50" s="360">
        <v>2</v>
      </c>
      <c r="FJ50" s="360">
        <v>291</v>
      </c>
      <c r="FK50" s="360">
        <v>211</v>
      </c>
      <c r="FL50" s="360">
        <v>5443</v>
      </c>
      <c r="FM50" s="361">
        <v>3749</v>
      </c>
      <c r="FN50" s="114"/>
      <c r="FO50" s="114"/>
      <c r="FP50" s="114"/>
      <c r="FQ50" s="114"/>
      <c r="FR50" s="114"/>
      <c r="FS50" s="114"/>
      <c r="FT50" s="114"/>
      <c r="FU50" s="114"/>
      <c r="FV50" s="114"/>
      <c r="FW50" s="114"/>
      <c r="FX50" s="114"/>
      <c r="FY50" s="114"/>
      <c r="FZ50" s="114"/>
      <c r="GA50" s="114"/>
      <c r="GB50" s="114"/>
      <c r="GC50" s="114"/>
      <c r="GD50" s="114"/>
      <c r="GE50" s="114"/>
      <c r="GF50" s="114"/>
      <c r="GG50" s="114"/>
      <c r="GH50" s="114"/>
      <c r="GI50" s="114"/>
      <c r="GJ50" s="114"/>
      <c r="GK50" s="114"/>
      <c r="GL50" s="114"/>
      <c r="GM50" s="114"/>
      <c r="GN50" s="114"/>
      <c r="GO50" s="114"/>
      <c r="GP50" s="114"/>
      <c r="GQ50" s="114"/>
      <c r="GR50" s="114"/>
      <c r="GS50" s="114"/>
      <c r="IY50" s="204"/>
      <c r="IZ50" s="204"/>
      <c r="JA50" s="204"/>
      <c r="JB50" s="204"/>
      <c r="JC50" s="204"/>
      <c r="JD50" s="204"/>
      <c r="JE50" s="204"/>
      <c r="JF50" s="204"/>
      <c r="JG50" s="204"/>
      <c r="JH50" s="204"/>
      <c r="JI50" s="204"/>
      <c r="JJ50" s="204"/>
      <c r="JK50" s="204"/>
      <c r="JL50" s="204"/>
      <c r="JM50" s="204"/>
      <c r="JN50" s="204"/>
      <c r="JO50" s="204"/>
      <c r="JP50" s="204"/>
      <c r="JQ50" s="204"/>
      <c r="JR50" s="204"/>
      <c r="JS50" s="204"/>
      <c r="JT50" s="204"/>
      <c r="JU50" s="204"/>
      <c r="JV50" s="204"/>
      <c r="JW50" s="204"/>
      <c r="JX50" s="204"/>
      <c r="JY50" s="204"/>
      <c r="JZ50" s="204"/>
      <c r="KA50" s="204"/>
      <c r="KB50" s="204"/>
      <c r="KC50" s="204"/>
      <c r="KD50" s="204"/>
      <c r="KE50" s="204"/>
      <c r="KF50" s="204"/>
      <c r="KG50" s="204"/>
      <c r="KH50" s="204"/>
      <c r="KI50" s="204"/>
      <c r="KJ50" s="204"/>
      <c r="KK50" s="204"/>
      <c r="KL50" s="204"/>
      <c r="KM50" s="204"/>
      <c r="KN50" s="204"/>
      <c r="KO50" s="204"/>
      <c r="KP50" s="204"/>
      <c r="KQ50" s="204"/>
      <c r="KR50" s="204"/>
      <c r="KS50" s="204"/>
      <c r="KT50" s="204"/>
      <c r="KU50" s="204"/>
      <c r="KV50" s="204"/>
      <c r="KW50" s="204"/>
      <c r="KX50" s="204"/>
      <c r="KY50" s="204"/>
      <c r="KZ50" s="204"/>
      <c r="LA50" s="204"/>
      <c r="LB50" s="204"/>
      <c r="LC50" s="204"/>
      <c r="LD50" s="204"/>
      <c r="LE50" s="204"/>
      <c r="LF50" s="204"/>
      <c r="LG50" s="204"/>
      <c r="LH50" s="204"/>
      <c r="LI50" s="204"/>
      <c r="LJ50" s="204"/>
      <c r="LK50" s="204"/>
      <c r="LL50" s="204"/>
      <c r="LM50" s="204"/>
      <c r="LN50" s="204"/>
      <c r="LO50" s="204"/>
      <c r="LP50" s="204"/>
      <c r="LQ50" s="204"/>
    </row>
    <row r="51" spans="1:329" s="364" customFormat="1" x14ac:dyDescent="0.3">
      <c r="A51" s="522"/>
      <c r="B51" s="353"/>
      <c r="C51" s="353"/>
      <c r="D51" s="521"/>
      <c r="E51" s="521"/>
      <c r="F51" s="363"/>
      <c r="G51" s="363"/>
      <c r="H51" s="363"/>
      <c r="I51" s="363"/>
      <c r="J51" s="363"/>
      <c r="K51" s="363"/>
      <c r="L51" s="363"/>
      <c r="M51" s="363"/>
      <c r="N51" s="363"/>
      <c r="O51" s="363"/>
      <c r="P51" s="363"/>
      <c r="Q51" s="363"/>
      <c r="R51" s="363"/>
      <c r="S51" s="363"/>
      <c r="T51" s="363"/>
      <c r="U51" s="363"/>
      <c r="V51" s="363"/>
      <c r="W51" s="363"/>
      <c r="X51" s="363"/>
      <c r="Y51" s="363"/>
      <c r="Z51" s="353"/>
      <c r="AA51" s="353"/>
      <c r="AB51" s="521"/>
      <c r="AC51" s="521"/>
      <c r="AD51" s="363"/>
      <c r="AE51" s="363"/>
      <c r="AF51" s="363"/>
      <c r="AG51" s="363"/>
      <c r="AH51" s="363"/>
      <c r="AI51" s="363"/>
      <c r="AJ51" s="363"/>
      <c r="AK51" s="363"/>
      <c r="AL51" s="363"/>
      <c r="AM51" s="363"/>
      <c r="AN51" s="363"/>
      <c r="AO51" s="363"/>
      <c r="AP51" s="363"/>
      <c r="AQ51" s="363"/>
      <c r="AR51" s="363"/>
      <c r="AS51" s="363"/>
      <c r="AT51" s="363"/>
      <c r="AU51" s="363"/>
      <c r="AV51" s="363"/>
      <c r="AW51" s="363"/>
      <c r="AX51" s="353"/>
      <c r="AY51" s="353"/>
      <c r="AZ51" s="521"/>
      <c r="BA51" s="521"/>
      <c r="BB51" s="204"/>
      <c r="BC51" s="204"/>
      <c r="BD51" s="204"/>
      <c r="BE51" s="204"/>
      <c r="BF51" s="204"/>
      <c r="BG51" s="204"/>
      <c r="BH51" s="204"/>
      <c r="BI51" s="363"/>
      <c r="BJ51" s="363"/>
      <c r="BK51" s="363"/>
      <c r="BL51" s="204"/>
      <c r="BM51" s="204"/>
      <c r="BN51" s="204"/>
      <c r="BO51" s="204"/>
      <c r="BP51" s="204"/>
      <c r="BQ51" s="204"/>
      <c r="BR51" s="204"/>
      <c r="BS51" s="204"/>
      <c r="BT51" s="204"/>
      <c r="BU51" s="204"/>
      <c r="BV51" s="353"/>
      <c r="BW51" s="353"/>
      <c r="BX51" s="521"/>
      <c r="BY51" s="521"/>
      <c r="BZ51" s="363"/>
      <c r="CA51" s="363"/>
      <c r="CB51" s="363"/>
      <c r="CC51" s="363"/>
      <c r="CD51" s="363"/>
      <c r="CE51" s="363"/>
      <c r="CF51" s="363"/>
      <c r="CG51" s="363"/>
      <c r="CH51" s="363"/>
      <c r="CI51" s="363"/>
      <c r="CJ51" s="363"/>
      <c r="CK51" s="363"/>
      <c r="CL51" s="363"/>
      <c r="CM51" s="363"/>
      <c r="CN51" s="363"/>
      <c r="CO51" s="363"/>
      <c r="CP51" s="363"/>
      <c r="CQ51" s="363"/>
      <c r="CR51" s="363"/>
      <c r="CS51" s="363"/>
      <c r="CT51" s="353"/>
      <c r="CU51" s="353"/>
      <c r="CV51" s="521"/>
      <c r="CW51" s="521"/>
      <c r="CX51" s="363"/>
      <c r="CY51" s="363"/>
      <c r="CZ51" s="363"/>
      <c r="DA51" s="363"/>
      <c r="DB51" s="363"/>
      <c r="DC51" s="363"/>
      <c r="DD51" s="363"/>
      <c r="DE51" s="363"/>
      <c r="DF51" s="363"/>
      <c r="DG51" s="363"/>
      <c r="DH51" s="363"/>
      <c r="DI51" s="363"/>
      <c r="DJ51" s="363"/>
      <c r="DK51" s="363"/>
      <c r="DL51" s="363"/>
      <c r="DM51" s="363"/>
      <c r="DN51" s="363"/>
      <c r="DO51" s="363"/>
      <c r="DP51" s="363"/>
      <c r="DQ51" s="363"/>
      <c r="DR51" s="353"/>
      <c r="DS51" s="353"/>
      <c r="DT51" s="521"/>
      <c r="DU51" s="521"/>
      <c r="DV51" s="363"/>
      <c r="DW51" s="363"/>
      <c r="DX51" s="363"/>
      <c r="DY51" s="363"/>
      <c r="DZ51" s="363"/>
      <c r="EA51" s="363"/>
      <c r="EB51" s="363"/>
      <c r="EC51" s="363"/>
      <c r="ED51" s="363"/>
      <c r="EE51" s="363"/>
      <c r="EF51" s="363"/>
      <c r="EG51" s="363"/>
      <c r="EH51" s="363"/>
      <c r="EI51" s="363"/>
      <c r="EJ51" s="363"/>
      <c r="EK51" s="363"/>
      <c r="EL51" s="363"/>
      <c r="EM51" s="363"/>
      <c r="EN51" s="363"/>
      <c r="EO51" s="363"/>
      <c r="EP51" s="353"/>
      <c r="EQ51" s="353"/>
      <c r="ER51" s="521"/>
      <c r="ES51" s="521"/>
      <c r="ET51" s="204"/>
      <c r="EU51" s="204"/>
      <c r="EV51" s="204"/>
      <c r="EW51" s="204"/>
      <c r="EX51" s="204"/>
      <c r="EY51" s="204"/>
      <c r="EZ51" s="204"/>
      <c r="FA51" s="152"/>
      <c r="FB51" s="363"/>
      <c r="FC51" s="363"/>
      <c r="FD51" s="204"/>
      <c r="FE51" s="204"/>
      <c r="FF51" s="204"/>
      <c r="FG51" s="204"/>
      <c r="FH51" s="204"/>
      <c r="FI51" s="204"/>
      <c r="FJ51" s="204"/>
      <c r="FK51" s="204"/>
      <c r="FL51" s="204"/>
      <c r="FM51" s="204"/>
      <c r="FN51" s="219"/>
      <c r="FO51" s="219"/>
      <c r="FP51" s="219"/>
      <c r="FQ51" s="219"/>
      <c r="FR51" s="219"/>
      <c r="FS51" s="219"/>
      <c r="FT51" s="219"/>
      <c r="FU51" s="219"/>
      <c r="FV51" s="219"/>
      <c r="FW51" s="219"/>
      <c r="FX51" s="219"/>
      <c r="FY51" s="219"/>
      <c r="FZ51" s="219"/>
      <c r="GA51" s="219"/>
      <c r="GB51" s="219"/>
      <c r="GC51" s="219"/>
      <c r="GD51" s="219"/>
      <c r="GE51" s="219"/>
      <c r="GF51" s="219"/>
      <c r="GG51" s="219"/>
      <c r="GH51" s="219"/>
      <c r="GI51" s="219"/>
      <c r="GJ51" s="219"/>
      <c r="GK51" s="219"/>
      <c r="GL51" s="219"/>
      <c r="GM51" s="219"/>
      <c r="GN51" s="219"/>
      <c r="GO51" s="219"/>
      <c r="GP51" s="219"/>
      <c r="GQ51" s="219"/>
      <c r="GR51" s="219"/>
      <c r="GS51" s="219"/>
      <c r="IY51" s="204"/>
      <c r="IZ51" s="204"/>
      <c r="JA51" s="204"/>
      <c r="JB51" s="204"/>
      <c r="JC51" s="204"/>
      <c r="JD51" s="204"/>
      <c r="JE51" s="204"/>
      <c r="JF51" s="204"/>
      <c r="JG51" s="204"/>
      <c r="JH51" s="204"/>
      <c r="JI51" s="204"/>
      <c r="JJ51" s="204"/>
      <c r="JK51" s="204"/>
      <c r="JL51" s="204"/>
      <c r="JM51" s="204"/>
      <c r="JN51" s="204"/>
      <c r="JO51" s="204"/>
      <c r="JP51" s="204"/>
      <c r="JQ51" s="204"/>
      <c r="JR51" s="204"/>
      <c r="JS51" s="204"/>
      <c r="JT51" s="204"/>
      <c r="JU51" s="204"/>
      <c r="JV51" s="204"/>
      <c r="JW51" s="204"/>
      <c r="JX51" s="204"/>
      <c r="JY51" s="204"/>
      <c r="JZ51" s="204"/>
      <c r="KA51" s="204"/>
      <c r="KB51" s="204"/>
      <c r="KC51" s="204"/>
      <c r="KD51" s="204"/>
      <c r="KE51" s="204"/>
      <c r="KF51" s="204"/>
      <c r="KG51" s="204"/>
      <c r="KH51" s="204"/>
      <c r="KI51" s="204"/>
      <c r="KJ51" s="204"/>
      <c r="KK51" s="204"/>
      <c r="KL51" s="204"/>
      <c r="KM51" s="204"/>
      <c r="KN51" s="204"/>
      <c r="KO51" s="204"/>
      <c r="KP51" s="204"/>
      <c r="KQ51" s="204"/>
      <c r="KR51" s="204"/>
      <c r="KS51" s="204"/>
      <c r="KT51" s="204"/>
      <c r="KU51" s="204"/>
      <c r="KV51" s="204"/>
      <c r="KW51" s="204"/>
      <c r="KX51" s="204"/>
      <c r="KY51" s="204"/>
      <c r="KZ51" s="204"/>
      <c r="LA51" s="204"/>
      <c r="LB51" s="204"/>
      <c r="LC51" s="204"/>
      <c r="LD51" s="204"/>
      <c r="LE51" s="204"/>
      <c r="LF51" s="204"/>
      <c r="LG51" s="204"/>
      <c r="LH51" s="204"/>
      <c r="LI51" s="204"/>
      <c r="LJ51" s="204"/>
      <c r="LK51" s="204"/>
      <c r="LL51" s="204"/>
      <c r="LM51" s="204"/>
      <c r="LN51" s="204"/>
      <c r="LO51" s="204"/>
      <c r="LP51" s="204"/>
      <c r="LQ51" s="204"/>
    </row>
    <row r="52" spans="1:329" s="364" customFormat="1" x14ac:dyDescent="0.3">
      <c r="A52" s="365" t="s">
        <v>394</v>
      </c>
      <c r="B52" s="353"/>
      <c r="C52" s="353"/>
      <c r="D52" s="353"/>
      <c r="E52" s="353"/>
      <c r="F52" s="363"/>
      <c r="G52" s="363"/>
      <c r="H52" s="363"/>
      <c r="I52" s="363"/>
      <c r="J52" s="363"/>
      <c r="K52" s="363"/>
      <c r="L52" s="363"/>
      <c r="M52" s="363"/>
      <c r="N52" s="363"/>
      <c r="O52" s="363"/>
      <c r="P52" s="363"/>
      <c r="Q52" s="363"/>
      <c r="R52" s="363"/>
      <c r="S52" s="363"/>
      <c r="T52" s="363"/>
      <c r="U52" s="363"/>
      <c r="V52" s="363"/>
      <c r="W52" s="363"/>
      <c r="X52" s="363"/>
      <c r="Y52" s="363"/>
      <c r="Z52" s="353"/>
      <c r="AA52" s="353"/>
      <c r="AB52" s="353"/>
      <c r="AC52" s="353"/>
      <c r="AD52" s="363"/>
      <c r="AE52" s="363"/>
      <c r="AF52" s="363"/>
      <c r="AG52" s="363"/>
      <c r="AH52" s="363"/>
      <c r="AI52" s="363"/>
      <c r="AJ52" s="363"/>
      <c r="AK52" s="363"/>
      <c r="AL52" s="363"/>
      <c r="AM52" s="363"/>
      <c r="AN52" s="363"/>
      <c r="AO52" s="363"/>
      <c r="AP52" s="363"/>
      <c r="AQ52" s="363"/>
      <c r="AR52" s="363"/>
      <c r="AS52" s="363"/>
      <c r="AT52" s="363"/>
      <c r="AU52" s="363"/>
      <c r="AV52" s="363"/>
      <c r="AW52" s="363"/>
      <c r="AX52" s="353"/>
      <c r="AY52" s="353"/>
      <c r="AZ52" s="353"/>
      <c r="BA52" s="353"/>
      <c r="BB52" s="204"/>
      <c r="BC52" s="204"/>
      <c r="BD52" s="204"/>
      <c r="BE52" s="204"/>
      <c r="BF52" s="204"/>
      <c r="BG52" s="204"/>
      <c r="BH52" s="204"/>
      <c r="BI52" s="363"/>
      <c r="BJ52" s="363"/>
      <c r="BK52" s="363"/>
      <c r="BL52" s="204"/>
      <c r="BM52" s="204"/>
      <c r="BN52" s="204"/>
      <c r="BO52" s="204"/>
      <c r="BP52" s="204"/>
      <c r="BQ52" s="204"/>
      <c r="BR52" s="204"/>
      <c r="BS52" s="204"/>
      <c r="BT52" s="204"/>
      <c r="BU52" s="204"/>
      <c r="BV52" s="353"/>
      <c r="BW52" s="353"/>
      <c r="BX52" s="353"/>
      <c r="BY52" s="353"/>
      <c r="BZ52" s="363"/>
      <c r="CA52" s="363"/>
      <c r="CB52" s="363"/>
      <c r="CC52" s="363"/>
      <c r="CD52" s="363"/>
      <c r="CE52" s="363"/>
      <c r="CF52" s="363"/>
      <c r="CG52" s="363"/>
      <c r="CH52" s="363"/>
      <c r="CI52" s="363"/>
      <c r="CJ52" s="363"/>
      <c r="CK52" s="363"/>
      <c r="CL52" s="363"/>
      <c r="CM52" s="363"/>
      <c r="CN52" s="363"/>
      <c r="CO52" s="363"/>
      <c r="CP52" s="363"/>
      <c r="CQ52" s="363"/>
      <c r="CR52" s="363"/>
      <c r="CS52" s="363"/>
      <c r="CT52" s="353"/>
      <c r="CU52" s="353"/>
      <c r="CV52" s="353"/>
      <c r="CW52" s="353"/>
      <c r="CX52" s="363"/>
      <c r="CY52" s="363"/>
      <c r="CZ52" s="363"/>
      <c r="DA52" s="363"/>
      <c r="DB52" s="363"/>
      <c r="DC52" s="363"/>
      <c r="DD52" s="363"/>
      <c r="DE52" s="363"/>
      <c r="DF52" s="363"/>
      <c r="DG52" s="363"/>
      <c r="DH52" s="363"/>
      <c r="DI52" s="363"/>
      <c r="DJ52" s="363"/>
      <c r="DK52" s="363"/>
      <c r="DL52" s="363"/>
      <c r="DM52" s="363"/>
      <c r="DN52" s="363"/>
      <c r="DO52" s="363"/>
      <c r="DP52" s="363"/>
      <c r="DQ52" s="363"/>
      <c r="DR52" s="353"/>
      <c r="DS52" s="353"/>
      <c r="DT52" s="353"/>
      <c r="DU52" s="353"/>
      <c r="DV52" s="363"/>
      <c r="DW52" s="363"/>
      <c r="DX52" s="363"/>
      <c r="DY52" s="363"/>
      <c r="DZ52" s="363"/>
      <c r="EA52" s="363"/>
      <c r="EB52" s="363"/>
      <c r="EC52" s="363"/>
      <c r="ED52" s="363"/>
      <c r="EE52" s="363"/>
      <c r="EF52" s="363"/>
      <c r="EG52" s="363"/>
      <c r="EH52" s="363"/>
      <c r="EI52" s="363"/>
      <c r="EJ52" s="363"/>
      <c r="EK52" s="363"/>
      <c r="EL52" s="363"/>
      <c r="EM52" s="363"/>
      <c r="EN52" s="363"/>
      <c r="EO52" s="363"/>
      <c r="EP52" s="353"/>
      <c r="EQ52" s="353"/>
      <c r="ER52" s="353"/>
      <c r="ES52" s="353"/>
      <c r="ET52" s="204"/>
      <c r="EU52" s="204"/>
      <c r="EV52" s="204"/>
      <c r="EW52" s="204"/>
      <c r="EX52" s="204"/>
      <c r="EY52" s="204"/>
      <c r="EZ52" s="204"/>
      <c r="FA52" s="152"/>
      <c r="FB52" s="363"/>
      <c r="FC52" s="363"/>
      <c r="FD52" s="204"/>
      <c r="FE52" s="204"/>
      <c r="FF52" s="204"/>
      <c r="FG52" s="204"/>
      <c r="FH52" s="204"/>
      <c r="FI52" s="204"/>
      <c r="FJ52" s="204"/>
      <c r="FK52" s="204"/>
      <c r="FL52" s="204"/>
      <c r="FM52" s="204"/>
      <c r="FN52" s="219"/>
      <c r="FO52" s="219"/>
      <c r="FP52" s="219"/>
      <c r="FQ52" s="219"/>
      <c r="FR52" s="219"/>
      <c r="FS52" s="219"/>
      <c r="FT52" s="219"/>
      <c r="FU52" s="219"/>
      <c r="FV52" s="219"/>
      <c r="FW52" s="219"/>
      <c r="FX52" s="219"/>
      <c r="FY52" s="219"/>
      <c r="FZ52" s="219"/>
      <c r="GA52" s="219"/>
      <c r="GB52" s="219"/>
      <c r="GC52" s="219"/>
      <c r="GD52" s="219"/>
      <c r="GE52" s="219"/>
      <c r="GF52" s="219"/>
      <c r="GG52" s="219"/>
      <c r="GH52" s="219"/>
      <c r="GI52" s="219"/>
      <c r="GJ52" s="219"/>
      <c r="GK52" s="219"/>
      <c r="GL52" s="219"/>
      <c r="GM52" s="219"/>
      <c r="GN52" s="219"/>
      <c r="GO52" s="219"/>
      <c r="GP52" s="219"/>
      <c r="GQ52" s="219"/>
      <c r="GR52" s="219"/>
      <c r="GS52" s="219"/>
      <c r="IY52" s="204"/>
      <c r="IZ52" s="204"/>
      <c r="JA52" s="204"/>
      <c r="JB52" s="204"/>
      <c r="JC52" s="204"/>
      <c r="JD52" s="204"/>
      <c r="JE52" s="204"/>
      <c r="JF52" s="204"/>
      <c r="JG52" s="204"/>
      <c r="JH52" s="204"/>
      <c r="JI52" s="204"/>
      <c r="JJ52" s="204"/>
      <c r="JK52" s="204"/>
      <c r="JL52" s="204"/>
      <c r="JM52" s="204"/>
      <c r="JN52" s="204"/>
      <c r="JO52" s="204"/>
      <c r="JP52" s="204"/>
      <c r="JQ52" s="204"/>
      <c r="JR52" s="204"/>
      <c r="JS52" s="204"/>
      <c r="JT52" s="204"/>
      <c r="JU52" s="204"/>
      <c r="JV52" s="204"/>
      <c r="JW52" s="204"/>
      <c r="JX52" s="204"/>
      <c r="JY52" s="204"/>
      <c r="JZ52" s="204"/>
      <c r="KA52" s="204"/>
      <c r="KB52" s="204"/>
      <c r="KC52" s="204"/>
      <c r="KD52" s="204"/>
      <c r="KE52" s="204"/>
      <c r="KF52" s="204"/>
      <c r="KG52" s="204"/>
      <c r="KH52" s="204"/>
      <c r="KI52" s="204"/>
      <c r="KJ52" s="204"/>
      <c r="KK52" s="204"/>
      <c r="KL52" s="204"/>
      <c r="KM52" s="204"/>
      <c r="KN52" s="204"/>
      <c r="KO52" s="204"/>
      <c r="KP52" s="204"/>
      <c r="KQ52" s="204"/>
      <c r="KR52" s="204"/>
      <c r="KS52" s="204"/>
      <c r="KT52" s="204"/>
      <c r="KU52" s="204"/>
      <c r="KV52" s="204"/>
      <c r="KW52" s="204"/>
      <c r="KX52" s="204"/>
      <c r="KY52" s="204"/>
      <c r="KZ52" s="204"/>
      <c r="LA52" s="204"/>
      <c r="LB52" s="204"/>
      <c r="LC52" s="204"/>
      <c r="LD52" s="204"/>
      <c r="LE52" s="204"/>
      <c r="LF52" s="204"/>
      <c r="LG52" s="204"/>
      <c r="LH52" s="204"/>
      <c r="LI52" s="204"/>
      <c r="LJ52" s="204"/>
      <c r="LK52" s="204"/>
      <c r="LL52" s="204"/>
      <c r="LM52" s="204"/>
      <c r="LN52" s="204"/>
      <c r="LO52" s="204"/>
      <c r="LP52" s="204"/>
      <c r="LQ52" s="204"/>
    </row>
    <row r="53" spans="1:329" s="115" customFormat="1" x14ac:dyDescent="0.3">
      <c r="A53" s="287" t="s">
        <v>346</v>
      </c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FN53" s="114"/>
      <c r="FO53" s="114"/>
      <c r="FP53" s="114"/>
      <c r="FQ53" s="114"/>
      <c r="FR53" s="114"/>
      <c r="FS53" s="114"/>
      <c r="FT53" s="114"/>
      <c r="FU53" s="114"/>
      <c r="FV53" s="114"/>
      <c r="FW53" s="114"/>
      <c r="FX53" s="114"/>
      <c r="FY53" s="114"/>
      <c r="FZ53" s="114"/>
      <c r="GA53" s="114"/>
      <c r="GB53" s="114"/>
      <c r="GC53" s="114"/>
      <c r="GD53" s="114"/>
      <c r="GE53" s="114"/>
      <c r="GF53" s="114"/>
      <c r="GG53" s="114"/>
      <c r="GH53" s="114"/>
      <c r="GI53" s="114"/>
      <c r="GJ53" s="114"/>
      <c r="GK53" s="114"/>
      <c r="GL53" s="114"/>
      <c r="GM53" s="114"/>
      <c r="GN53" s="114"/>
      <c r="GO53" s="114"/>
      <c r="GP53" s="114"/>
      <c r="GQ53" s="114"/>
      <c r="GR53" s="114"/>
      <c r="GS53" s="114"/>
      <c r="IY53" s="204"/>
      <c r="IZ53" s="204"/>
      <c r="JA53" s="204"/>
      <c r="JB53" s="204"/>
      <c r="JC53" s="204"/>
      <c r="JD53" s="204"/>
      <c r="JE53" s="204"/>
      <c r="JF53" s="204"/>
      <c r="JG53" s="204"/>
      <c r="JH53" s="204"/>
      <c r="JI53" s="204"/>
      <c r="JJ53" s="204"/>
      <c r="JK53" s="204"/>
      <c r="JL53" s="204"/>
      <c r="JM53" s="204"/>
      <c r="JN53" s="204"/>
      <c r="JO53" s="204"/>
      <c r="JP53" s="204"/>
      <c r="JQ53" s="204"/>
      <c r="JR53" s="204"/>
      <c r="JS53" s="204"/>
      <c r="JT53" s="204"/>
      <c r="JU53" s="204"/>
      <c r="JV53" s="204"/>
      <c r="JW53" s="204"/>
      <c r="JX53" s="204"/>
      <c r="JY53" s="204"/>
      <c r="JZ53" s="204"/>
      <c r="KA53" s="204"/>
      <c r="KB53" s="204"/>
      <c r="KC53" s="204"/>
      <c r="KD53" s="204"/>
      <c r="KE53" s="204"/>
      <c r="KF53" s="204"/>
      <c r="KG53" s="204"/>
      <c r="KH53" s="204"/>
      <c r="KI53" s="204"/>
      <c r="KJ53" s="204"/>
      <c r="KK53" s="204"/>
      <c r="KL53" s="204"/>
      <c r="KM53" s="204"/>
      <c r="KN53" s="204"/>
      <c r="KO53" s="204"/>
      <c r="KP53" s="204"/>
      <c r="KQ53" s="204"/>
      <c r="KR53" s="204"/>
      <c r="KS53" s="204"/>
      <c r="KT53" s="204"/>
      <c r="KU53" s="204"/>
      <c r="KV53" s="204"/>
      <c r="KW53" s="204"/>
      <c r="KX53" s="204"/>
      <c r="KY53" s="204"/>
      <c r="KZ53" s="204"/>
      <c r="LA53" s="204"/>
      <c r="LB53" s="204"/>
      <c r="LC53" s="204"/>
      <c r="LD53" s="204"/>
      <c r="LE53" s="204"/>
      <c r="LF53" s="204"/>
      <c r="LG53" s="204"/>
      <c r="LH53" s="204"/>
      <c r="LI53" s="204"/>
      <c r="LJ53" s="204"/>
      <c r="LK53" s="204"/>
      <c r="LL53" s="204"/>
      <c r="LM53" s="204"/>
      <c r="LN53" s="204"/>
      <c r="LO53" s="204"/>
      <c r="LP53" s="204"/>
      <c r="LQ53" s="204"/>
    </row>
    <row r="54" spans="1:329" x14ac:dyDescent="0.3">
      <c r="A54" s="289" t="s">
        <v>393</v>
      </c>
    </row>
    <row r="56" spans="1:329" x14ac:dyDescent="0.3">
      <c r="F56" s="107"/>
    </row>
    <row r="57" spans="1:329" x14ac:dyDescent="0.3">
      <c r="F57" s="107"/>
    </row>
  </sheetData>
  <mergeCells count="184">
    <mergeCell ref="AX3:BU3"/>
    <mergeCell ref="AX4:AY4"/>
    <mergeCell ref="AZ4:BA4"/>
    <mergeCell ref="BB4:BC4"/>
    <mergeCell ref="BD4:BE4"/>
    <mergeCell ref="BF4:BG4"/>
    <mergeCell ref="BH4:BI4"/>
    <mergeCell ref="BJ4:BK4"/>
    <mergeCell ref="BL4:BM4"/>
    <mergeCell ref="BN4:BO4"/>
    <mergeCell ref="BP4:BQ4"/>
    <mergeCell ref="BR4:BS4"/>
    <mergeCell ref="BT4:BU4"/>
    <mergeCell ref="LB3:LQ3"/>
    <mergeCell ref="LB4:LC4"/>
    <mergeCell ref="LD4:LE4"/>
    <mergeCell ref="LF4:LG4"/>
    <mergeCell ref="LH4:LI4"/>
    <mergeCell ref="LJ4:LK4"/>
    <mergeCell ref="LL4:LM4"/>
    <mergeCell ref="LN4:LO4"/>
    <mergeCell ref="LP4:LQ4"/>
    <mergeCell ref="KL3:LA3"/>
    <mergeCell ref="KL4:KM4"/>
    <mergeCell ref="KN4:KO4"/>
    <mergeCell ref="KP4:KQ4"/>
    <mergeCell ref="KR4:KS4"/>
    <mergeCell ref="KT4:KU4"/>
    <mergeCell ref="KV4:KW4"/>
    <mergeCell ref="KX4:KY4"/>
    <mergeCell ref="KZ4:LA4"/>
    <mergeCell ref="HP4:HQ4"/>
    <mergeCell ref="JF3:JU3"/>
    <mergeCell ref="JF4:JG4"/>
    <mergeCell ref="JH4:JI4"/>
    <mergeCell ref="JJ4:JK4"/>
    <mergeCell ref="JL4:JM4"/>
    <mergeCell ref="JN4:JO4"/>
    <mergeCell ref="JP4:JQ4"/>
    <mergeCell ref="JR4:JS4"/>
    <mergeCell ref="JD4:JE4"/>
    <mergeCell ref="IL4:IM4"/>
    <mergeCell ref="IP4:IQ4"/>
    <mergeCell ref="IT4:IU4"/>
    <mergeCell ref="JT4:JU4"/>
    <mergeCell ref="JV3:KK3"/>
    <mergeCell ref="JV4:JW4"/>
    <mergeCell ref="JX4:JY4"/>
    <mergeCell ref="JZ4:KA4"/>
    <mergeCell ref="KB4:KC4"/>
    <mergeCell ref="KD4:KE4"/>
    <mergeCell ref="KF4:KG4"/>
    <mergeCell ref="KH4:KI4"/>
    <mergeCell ref="KJ4:KK4"/>
    <mergeCell ref="B2:FM2"/>
    <mergeCell ref="GD3:GS3"/>
    <mergeCell ref="IR4:IS4"/>
    <mergeCell ref="IX4:IY4"/>
    <mergeCell ref="IZ4:JA4"/>
    <mergeCell ref="JB4:JC4"/>
    <mergeCell ref="EX4:EY4"/>
    <mergeCell ref="FL4:FM4"/>
    <mergeCell ref="AT4:AU4"/>
    <mergeCell ref="GB4:GC4"/>
    <mergeCell ref="GR4:GS4"/>
    <mergeCell ref="IP3:JE3"/>
    <mergeCell ref="FN2:LQ2"/>
    <mergeCell ref="HR4:HS4"/>
    <mergeCell ref="IB4:IC4"/>
    <mergeCell ref="GX4:GY4"/>
    <mergeCell ref="HJ4:HK4"/>
    <mergeCell ref="GJ4:GK4"/>
    <mergeCell ref="FN4:FO4"/>
    <mergeCell ref="FP4:FQ4"/>
    <mergeCell ref="GD4:GE4"/>
    <mergeCell ref="GF4:GG4"/>
    <mergeCell ref="GT4:GU4"/>
    <mergeCell ref="CJ4:CK4"/>
    <mergeCell ref="EP3:FM3"/>
    <mergeCell ref="ET4:EU4"/>
    <mergeCell ref="EF4:EG4"/>
    <mergeCell ref="EH4:EI4"/>
    <mergeCell ref="FD4:FE4"/>
    <mergeCell ref="FF4:FG4"/>
    <mergeCell ref="FH4:FI4"/>
    <mergeCell ref="FJ4:FK4"/>
    <mergeCell ref="EZ4:FA4"/>
    <mergeCell ref="ER4:ES4"/>
    <mergeCell ref="F4:G4"/>
    <mergeCell ref="B4:C4"/>
    <mergeCell ref="D4:E4"/>
    <mergeCell ref="Z4:AA4"/>
    <mergeCell ref="AV4:AW4"/>
    <mergeCell ref="DJ4:DK4"/>
    <mergeCell ref="Z3:AW3"/>
    <mergeCell ref="CT3:DQ3"/>
    <mergeCell ref="DB4:DC4"/>
    <mergeCell ref="AN4:AO4"/>
    <mergeCell ref="AP4:AQ4"/>
    <mergeCell ref="CN4:CO4"/>
    <mergeCell ref="BV3:CS3"/>
    <mergeCell ref="AR4:AS4"/>
    <mergeCell ref="H4:I4"/>
    <mergeCell ref="N4:O4"/>
    <mergeCell ref="P4:Q4"/>
    <mergeCell ref="X4:Y4"/>
    <mergeCell ref="AD4:AE4"/>
    <mergeCell ref="AF4:AG4"/>
    <mergeCell ref="B3:Y3"/>
    <mergeCell ref="T4:U4"/>
    <mergeCell ref="L4:M4"/>
    <mergeCell ref="AB4:AC4"/>
    <mergeCell ref="A3:A5"/>
    <mergeCell ref="DF4:DG4"/>
    <mergeCell ref="DH4:DI4"/>
    <mergeCell ref="J4:K4"/>
    <mergeCell ref="DV4:DW4"/>
    <mergeCell ref="AH4:AI4"/>
    <mergeCell ref="AL4:AM4"/>
    <mergeCell ref="CX4:CY4"/>
    <mergeCell ref="CZ4:DA4"/>
    <mergeCell ref="DL4:DM4"/>
    <mergeCell ref="BZ4:CA4"/>
    <mergeCell ref="CB4:CC4"/>
    <mergeCell ref="CD4:CE4"/>
    <mergeCell ref="CF4:CG4"/>
    <mergeCell ref="CH4:CI4"/>
    <mergeCell ref="DR4:DS4"/>
    <mergeCell ref="R4:S4"/>
    <mergeCell ref="V4:W4"/>
    <mergeCell ref="DR3:EO3"/>
    <mergeCell ref="EN4:EO4"/>
    <mergeCell ref="DZ4:EA4"/>
    <mergeCell ref="EJ4:EK4"/>
    <mergeCell ref="AJ4:AK4"/>
    <mergeCell ref="DD4:DE4"/>
    <mergeCell ref="HL4:HM4"/>
    <mergeCell ref="HZ4:IA4"/>
    <mergeCell ref="EV4:EW4"/>
    <mergeCell ref="EL4:EM4"/>
    <mergeCell ref="GH4:GI4"/>
    <mergeCell ref="GN4:GO4"/>
    <mergeCell ref="GP4:GQ4"/>
    <mergeCell ref="FZ4:GA4"/>
    <mergeCell ref="BV4:BW4"/>
    <mergeCell ref="BX4:BY4"/>
    <mergeCell ref="CT4:CU4"/>
    <mergeCell ref="CV4:CW4"/>
    <mergeCell ref="CP4:CQ4"/>
    <mergeCell ref="CL4:CM4"/>
    <mergeCell ref="CR4:CS4"/>
    <mergeCell ref="FB4:FC4"/>
    <mergeCell ref="DN4:DO4"/>
    <mergeCell ref="DP4:DQ4"/>
    <mergeCell ref="DT4:DU4"/>
    <mergeCell ref="EP4:EQ4"/>
    <mergeCell ref="ED4:EE4"/>
    <mergeCell ref="EB4:EC4"/>
    <mergeCell ref="DX4:DY4"/>
    <mergeCell ref="GV4:GW4"/>
    <mergeCell ref="FN3:GC3"/>
    <mergeCell ref="FR4:FS4"/>
    <mergeCell ref="FT4:FU4"/>
    <mergeCell ref="FV4:FW4"/>
    <mergeCell ref="FX4:FY4"/>
    <mergeCell ref="IN4:IO4"/>
    <mergeCell ref="IV4:IW4"/>
    <mergeCell ref="HT4:HU4"/>
    <mergeCell ref="HV4:HW4"/>
    <mergeCell ref="HX4:HY4"/>
    <mergeCell ref="HZ3:IO3"/>
    <mergeCell ref="ID4:IE4"/>
    <mergeCell ref="IF4:IG4"/>
    <mergeCell ref="IH4:II4"/>
    <mergeCell ref="IJ4:IK4"/>
    <mergeCell ref="GT3:HI3"/>
    <mergeCell ref="HJ3:HY3"/>
    <mergeCell ref="HB4:HC4"/>
    <mergeCell ref="HD4:HE4"/>
    <mergeCell ref="HF4:HG4"/>
    <mergeCell ref="HH4:HI4"/>
    <mergeCell ref="HN4:HO4"/>
    <mergeCell ref="GZ4:HA4"/>
    <mergeCell ref="GL4:GM4"/>
  </mergeCells>
  <phoneticPr fontId="1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8</vt:i4>
      </vt:variant>
    </vt:vector>
  </HeadingPairs>
  <TitlesOfParts>
    <vt:vector size="8" baseType="lpstr">
      <vt:lpstr>학생수_설립별(1979-2025)</vt:lpstr>
      <vt:lpstr>단순합계비교시트</vt:lpstr>
      <vt:lpstr>교육통계2017_설립별 재적학생수</vt:lpstr>
      <vt:lpstr>학생수_시도별(1979-2025)</vt:lpstr>
      <vt:lpstr>교육통계2017_행정구역별 재적학생수</vt:lpstr>
      <vt:lpstr>계열별 정원 입학 재적학생 졸업자(1979-2025)</vt:lpstr>
      <vt:lpstr>취업통계_졸업상황(1981-)</vt:lpstr>
      <vt:lpstr>취업통계_계열별 취업률(1981-2023)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양태정</dc:creator>
  <cp:lastModifiedBy>USER</cp:lastModifiedBy>
  <dcterms:created xsi:type="dcterms:W3CDTF">2014-02-24T04:56:29Z</dcterms:created>
  <dcterms:modified xsi:type="dcterms:W3CDTF">2025-08-29T01:53:07Z</dcterms:modified>
</cp:coreProperties>
</file>